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50" windowHeight="11520" activeTab="2"/>
  </bookViews>
  <sheets>
    <sheet name="ТИТУЛ ОТЧЕТА" sheetId="1" r:id="rId1"/>
    <sheet name="РАЗДЕЛ 1" sheetId="2" r:id="rId2"/>
    <sheet name="РАЗДЕЛ 2" sheetId="3" r:id="rId3"/>
    <sheet name="РАЗДЕЛ 2 - ЦЕНЫ НА УСЛУГИ" sheetId="4" r:id="rId4"/>
    <sheet name="РАЗДЕЛ 3" sheetId="5" r:id="rId5"/>
  </sheets>
  <definedNames>
    <definedName name="_xlnm.Print_Titles" localSheetId="2">'РАЗДЕЛ 2'!$1:$2</definedName>
  </definedNames>
  <calcPr fullCalcOnLoad="1"/>
</workbook>
</file>

<file path=xl/sharedStrings.xml><?xml version="1.0" encoding="utf-8"?>
<sst xmlns="http://schemas.openxmlformats.org/spreadsheetml/2006/main" count="1428" uniqueCount="954">
  <si>
    <t>№ п/п</t>
  </si>
  <si>
    <t>Наименование показателя</t>
  </si>
  <si>
    <t>Отчетные данные</t>
  </si>
  <si>
    <t>1</t>
  </si>
  <si>
    <t>2</t>
  </si>
  <si>
    <t>3</t>
  </si>
  <si>
    <t>4</t>
  </si>
  <si>
    <t>5</t>
  </si>
  <si>
    <t>РАЗДЕЛ 2</t>
  </si>
  <si>
    <t>6</t>
  </si>
  <si>
    <t>7</t>
  </si>
  <si>
    <t>8</t>
  </si>
  <si>
    <t>9</t>
  </si>
  <si>
    <t>10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</si>
  <si>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</si>
  <si>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Суммы доходов, полученных Учреждением от оказания платных услуг (выполнения работ)</t>
  </si>
  <si>
    <t>Количество жалоб потребителей и принятые по результатам их рассмотрения меры</t>
  </si>
  <si>
    <t>РАЗДЕЛ 3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</si>
  <si>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</si>
  <si>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11</t>
  </si>
  <si>
    <t>12</t>
  </si>
  <si>
    <t>13</t>
  </si>
  <si>
    <t>14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</si>
  <si>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</si>
  <si>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</si>
  <si>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</si>
  <si>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</si>
  <si>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</si>
  <si>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</si>
  <si>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</si>
  <si>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</si>
  <si>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</si>
  <si>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периоде от распоряжения в установленном порядке имуществом, находящимся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</si>
  <si>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периоде за счет средств, выделенных Учреждению на указанные цели</t>
  </si>
  <si>
    <t>Общая балансовая (остаточная) стоимость недвижимого имущества, приобретенного Учреждением в отчетном периоде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</si>
  <si>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</si>
  <si>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На начало отчетного периода</t>
  </si>
  <si>
    <t>На конец отчетного периода</t>
  </si>
  <si>
    <t>О Т Ч Е Т</t>
  </si>
  <si>
    <t xml:space="preserve">Общее количество потребителей, воспользовавшихся услугами (работами) учреждения (в том числе платными для потребителей) </t>
  </si>
  <si>
    <t>3.</t>
  </si>
  <si>
    <t>Балансовая (остаточная) стоимость нефинансовых активов</t>
  </si>
  <si>
    <t>Изменение (увеличение/уменьшение в %)</t>
  </si>
  <si>
    <t>1.</t>
  </si>
  <si>
    <t>2.</t>
  </si>
  <si>
    <t>4.</t>
  </si>
  <si>
    <t>Дебиторская задолженность учреждения, всего</t>
  </si>
  <si>
    <t>Кредиторская задолженность, всего</t>
  </si>
  <si>
    <t>Причины отклонений</t>
  </si>
  <si>
    <t>Наименование услуги (работы)</t>
  </si>
  <si>
    <t>приказом</t>
  </si>
  <si>
    <t>и т.д.</t>
  </si>
  <si>
    <t>4.1.</t>
  </si>
  <si>
    <t>4.2.</t>
  </si>
  <si>
    <t>4.2.1.</t>
  </si>
  <si>
    <t>4.2.2.</t>
  </si>
  <si>
    <t>5.1.</t>
  </si>
  <si>
    <t>5.2.</t>
  </si>
  <si>
    <t>5.2.2.</t>
  </si>
  <si>
    <t>Х</t>
  </si>
  <si>
    <t>6.1.</t>
  </si>
  <si>
    <t>6.2.</t>
  </si>
  <si>
    <t>РЕЗУЛЬТАТ ДЕЯТЕЛЬНОСТИ УЧРЕЖДЕНИЯ</t>
  </si>
  <si>
    <t>6.3.</t>
  </si>
  <si>
    <t>На конец предыдущего года (в руб.)</t>
  </si>
  <si>
    <t>в т.ч. в разрезе выплат за счет средств:</t>
  </si>
  <si>
    <t>бюджетной субсидии, предоставленной учреждению на возмещение нормативных затрат, связанных с выполнением государственного задания
(бюджетной сметы - для казенного учреждения)</t>
  </si>
  <si>
    <t>бюджетной субсидии, предоставленной учреждению на иные цели</t>
  </si>
  <si>
    <t>от сдачи в аренду имущества</t>
  </si>
  <si>
    <t>На конец отчетного года (в руб.)</t>
  </si>
  <si>
    <t>Сведения о дебиторской и кредиторской задолженности</t>
  </si>
  <si>
    <t>обязательного медицинского страхования</t>
  </si>
  <si>
    <t>в том числе нереальная к взысканию дебиторская задолженность (просроченная кредиторская задолженность)</t>
  </si>
  <si>
    <t>Всего</t>
  </si>
  <si>
    <t>Изменение (увеличение/уменьшение в рублях)</t>
  </si>
  <si>
    <t>4.1.1.</t>
  </si>
  <si>
    <t>4.1.2.</t>
  </si>
  <si>
    <t>4.1.3.</t>
  </si>
  <si>
    <t>4.1.4.</t>
  </si>
  <si>
    <t>4.1.5.</t>
  </si>
  <si>
    <t>4.2.3.</t>
  </si>
  <si>
    <t>4.2.4.</t>
  </si>
  <si>
    <t>4.2.5.</t>
  </si>
  <si>
    <t>5.</t>
  </si>
  <si>
    <t>Категории потребителей, воспользовавшихся услугами (работами)</t>
  </si>
  <si>
    <t>На конец предыдущего года</t>
  </si>
  <si>
    <t>На конец отчетного года</t>
  </si>
  <si>
    <t>в том числе физические лица, в чел.</t>
  </si>
  <si>
    <t>в том числе юридические лица и индивидуальные предприниматели, в лицах</t>
  </si>
  <si>
    <t>в том числе получивших услугу за плату</t>
  </si>
  <si>
    <t>6.</t>
  </si>
  <si>
    <t>Категории жалоб</t>
  </si>
  <si>
    <t>в том числе удовлетворенные, по которым приняты необходимые меры реагирования</t>
  </si>
  <si>
    <t>в том числе не удовлетворенные в связи с их необоснованностью</t>
  </si>
  <si>
    <r>
      <t xml:space="preserve">По поводу неудовлетворительной организации или качества оказания потребителю услуги (выполнения работы) </t>
    </r>
    <r>
      <rPr>
        <b/>
        <sz val="11"/>
        <rFont val="Times New Roman"/>
        <family val="1"/>
      </rPr>
      <t>на бесплатной для потребителя основе</t>
    </r>
  </si>
  <si>
    <r>
      <t xml:space="preserve">По поводу неудовлетворительной организации или качества оказания потребителю услуги (выполнения работы) </t>
    </r>
    <r>
      <rPr>
        <b/>
        <sz val="11"/>
        <rFont val="Times New Roman"/>
        <family val="1"/>
      </rPr>
      <t>на платной для потребителя основе</t>
    </r>
  </si>
  <si>
    <t>7.</t>
  </si>
  <si>
    <t>Суммы кассовых и плановых поступлений (с учетом возвратов) в разрезе поступлений, предусмотренных планом (ТОЛЬКО ДЛЯ БЮДЖЕТНЫХ УЧРЕЖДЕНИЙ)</t>
  </si>
  <si>
    <t>Плановое значение на отчетный год</t>
  </si>
  <si>
    <t>Кассовое поступление за отчетный год</t>
  </si>
  <si>
    <t>Выплаты средств (с учетом восстановленных кассовых выплат)</t>
  </si>
  <si>
    <t>Кассовые выплаты</t>
  </si>
  <si>
    <t>7.1.</t>
  </si>
  <si>
    <t>7.2.</t>
  </si>
  <si>
    <t>Из средств республиканского бюджета Республики Коми</t>
  </si>
  <si>
    <t>Из средств, поступающих от иной приносящей доход деятельности (в том числе от сдачи в аренду имущества)</t>
  </si>
  <si>
    <t>8.</t>
  </si>
  <si>
    <t>Не исполнено (в рублях)</t>
  </si>
  <si>
    <t xml:space="preserve">Процент исполнения </t>
  </si>
  <si>
    <t>Показатели кассового исполнения бюджетной сметы учреждения и показатели доведенных учреждению лимитов бюджетных обязательств (ТОЛЬКО ДЛЯ КАЗЕННЫХ УЧРЕЖДЕНИЙ)</t>
  </si>
  <si>
    <t>Кассовое исполнение (в рублях)</t>
  </si>
  <si>
    <t>Лимиты бюджетных обязательств, доведенные учреждению (в рублях)</t>
  </si>
  <si>
    <t>ВСЕГО, в том числе:</t>
  </si>
  <si>
    <t>8.1.</t>
  </si>
  <si>
    <t>8.2.</t>
  </si>
  <si>
    <t>8.3.</t>
  </si>
  <si>
    <t>9.</t>
  </si>
  <si>
    <t>Цены (тарифы) на платные услуги (работы) , оказываемые потребителям (в динамике в течение отчетного периода)</t>
  </si>
  <si>
    <t>Утвержденная руководителем учреждения цена (тариф) на платную услугу (работу) на 01 января отчетного года</t>
  </si>
  <si>
    <t>Утвержденная руководителем учреждения цена (тариф) на платную услугу (работу) на 31 декабря отчетного года</t>
  </si>
  <si>
    <t>Изменение цены (тарифа), в процентах</t>
  </si>
  <si>
    <t>9.1.</t>
  </si>
  <si>
    <t>9.2.</t>
  </si>
  <si>
    <t>9.3.</t>
  </si>
  <si>
    <t>9.4.</t>
  </si>
  <si>
    <t>ОБ ИСПОЛЬЗОВАНИИ ИМУЩЕСТВА, ЗАКРЕПЛЕННОГО ЗА УЧРЕЖДЕНИЕМ</t>
  </si>
  <si>
    <t>Единица измерения</t>
  </si>
  <si>
    <t>СОГЛАСОВАНО</t>
  </si>
  <si>
    <t>УТВЕРЖДАЮ</t>
  </si>
  <si>
    <t>Министр здравоохранения Республики Коми</t>
  </si>
  <si>
    <t>(подпись)</t>
  </si>
  <si>
    <t>/______________________/ ________________</t>
  </si>
  <si>
    <t>(Ф.И.О.)</t>
  </si>
  <si>
    <t>"_____" _________________________ 20____г.</t>
  </si>
  <si>
    <t>(Должность руководителя бюджетного (казенного) учреждения)</t>
  </si>
  <si>
    <t>(наименование учреждения - составителя Отчета)</t>
  </si>
  <si>
    <t>Министерство здравоохранения Республики Коми</t>
  </si>
  <si>
    <t>Учредитель:</t>
  </si>
  <si>
    <t>Правительство Республики Коми</t>
  </si>
  <si>
    <t xml:space="preserve">Юридический адрес учреждения: </t>
  </si>
  <si>
    <t>Адреса фактического местонахождения:</t>
  </si>
  <si>
    <t>ИНН</t>
  </si>
  <si>
    <t>КПП</t>
  </si>
  <si>
    <t>ОГРН</t>
  </si>
  <si>
    <t>Руководитель учреждения</t>
  </si>
  <si>
    <t>Главный бухгалтер учреждения</t>
  </si>
  <si>
    <t>Исполнитель (составитель отчета)</t>
  </si>
  <si>
    <t>Ф.И.О. руководителя:</t>
  </si>
  <si>
    <t>Ф.И.О. главного бухгалтера:</t>
  </si>
  <si>
    <t>Министерства здравоохранения Республики Коми</t>
  </si>
  <si>
    <t>ТОЛЬКО ДЛЯ БЮДЖЕТНЫХ УЧРЕЖДЕНИЙ:</t>
  </si>
  <si>
    <t>бюджетных инвестиций</t>
  </si>
  <si>
    <t>поступающих от оказания услуг (выполнения работ), предоставление которых для физических и юридических лиц осуществляется на платной основе</t>
  </si>
  <si>
    <t>4.1.6.</t>
  </si>
  <si>
    <t>поступающих от иной приносящей доход деятельности</t>
  </si>
  <si>
    <t>4.1.7.</t>
  </si>
  <si>
    <t>одноканального финансирования через систему обязательного медицинского страхования</t>
  </si>
  <si>
    <t>4.2.6.</t>
  </si>
  <si>
    <t>4.2.7.</t>
  </si>
  <si>
    <t>4.2.8.</t>
  </si>
  <si>
    <t>о результатах деятельности бюджетного (казенного) учреждения Республики</t>
  </si>
  <si>
    <t xml:space="preserve">Коми, функции и полномочия учредителя которого  осуществляет </t>
  </si>
  <si>
    <t xml:space="preserve"> и об использовании  закрепленного за ним государственного имущества</t>
  </si>
  <si>
    <t>Министерство здравоохранения Республики Коми,</t>
  </si>
  <si>
    <t>(приложение № 1)</t>
  </si>
  <si>
    <t>Поступление средств (с учетом возвратов)</t>
  </si>
  <si>
    <t>обязательного медицинского страхования (ВСЕГО), в том числе:</t>
  </si>
  <si>
    <t>4.1.7.1</t>
  </si>
  <si>
    <t>Из средств обязательного медицинского страхования, включая средства одноканального финансирования</t>
  </si>
  <si>
    <t>от «23» мая 2011 г. № 5/173</t>
  </si>
  <si>
    <t>Государственный орган, осуществляющий функции учредителя:</t>
  </si>
  <si>
    <t>Сведения об исполнении государственного задания на оказание государственных услуг (выполнение работ) (для бюджетных, а также казенных учреждений, которым в соответствии с решением органа, осуществляющего полномочия учредителя, сформировано государственное задание)</t>
  </si>
  <si>
    <t>8.1.1.</t>
  </si>
  <si>
    <t>8.1.2.</t>
  </si>
  <si>
    <t>8.1.3.</t>
  </si>
  <si>
    <t>8.2.1.</t>
  </si>
  <si>
    <t>8.2.2.</t>
  </si>
  <si>
    <t>8.2.3.</t>
  </si>
  <si>
    <t>8.3.1.</t>
  </si>
  <si>
    <t>8.3.2.</t>
  </si>
  <si>
    <t>8.3.3.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</si>
  <si>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</si>
  <si>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</si>
  <si>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</si>
  <si>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</si>
  <si>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</si>
  <si>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</si>
  <si>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</si>
  <si>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</si>
  <si>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</si>
  <si>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10.</t>
  </si>
  <si>
    <t>Наименование государственной услуги</t>
  </si>
  <si>
    <t>Вариант предоставления услуги</t>
  </si>
  <si>
    <t>Значение, утвержденное в государственном задании на отчетный финансовый год</t>
  </si>
  <si>
    <t>Фактическое значение за отчетный период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</si>
  <si>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</si>
  <si>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</si>
  <si>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 xml:space="preserve">единица измерения </t>
  </si>
  <si>
    <t>%  выполнения</t>
  </si>
  <si>
    <t>Качество  оказываемой государственной услуги</t>
  </si>
  <si>
    <t xml:space="preserve">Единица измерения </t>
  </si>
  <si>
    <t>Остаток средств на начало года (справочно)</t>
  </si>
  <si>
    <t>8.1.2.1.</t>
  </si>
  <si>
    <t>8.1.2.2.</t>
  </si>
  <si>
    <t xml:space="preserve">Субсидия на иные цели (целевая субсидия), всего, в т.ч. по направлениям: </t>
  </si>
  <si>
    <t>8.1.2.2.1.</t>
  </si>
  <si>
    <t>8.1.2.2.2.</t>
  </si>
  <si>
    <t>Остаток средств на конец года (справочно)</t>
  </si>
  <si>
    <t>8.2.2. 1</t>
  </si>
  <si>
    <t>8.2.2.2.</t>
  </si>
  <si>
    <t>8.3.2.1.</t>
  </si>
  <si>
    <t>8.3.2.2.</t>
  </si>
  <si>
    <t>руб.</t>
  </si>
  <si>
    <t>кв. м.</t>
  </si>
  <si>
    <t>шт.</t>
  </si>
  <si>
    <t>в том числе по источникам поступления средств :</t>
  </si>
  <si>
    <t>КОСГУ (справочно)</t>
  </si>
  <si>
    <t>к приказу</t>
  </si>
  <si>
    <t>Министерства здравоохранения</t>
  </si>
  <si>
    <t xml:space="preserve"> Республики Коми</t>
  </si>
  <si>
    <t>«УТВЕРЖДЕН</t>
  </si>
  <si>
    <t>»</t>
  </si>
  <si>
    <t>______________________________________________________</t>
  </si>
  <si>
    <t>ПРИЛОЖЕНИЕ № 1</t>
  </si>
  <si>
    <t>гр.4 / гр.3 * 100% -100%</t>
  </si>
  <si>
    <t>гр.4 - гр.3</t>
  </si>
  <si>
    <t>5.1.1</t>
  </si>
  <si>
    <t>5.1.2</t>
  </si>
  <si>
    <t>5.2.1.</t>
  </si>
  <si>
    <t>Наименование государственной услуги (работы)</t>
  </si>
  <si>
    <t>Объемы оказываемой государственной услуги (работы)</t>
  </si>
  <si>
    <t>8.1.2.1.1</t>
  </si>
  <si>
    <t>8.1.2.1.2</t>
  </si>
  <si>
    <t xml:space="preserve">Субсидия на выполнение государственного задания всего, в т.ч. по направлениям: </t>
  </si>
  <si>
    <t>(расшифровка по коду целевой субсидии)</t>
  </si>
  <si>
    <t>(расшифровка по отраслевым кодам ОМС)</t>
  </si>
  <si>
    <t>(расшифровка по коду субсидии или отраслевому коду субсидии государственного задания)</t>
  </si>
  <si>
    <t>(расшифровка по доходным КОСГУ)</t>
  </si>
  <si>
    <t>от «12»  марта 2014 г. № 3/75</t>
  </si>
  <si>
    <t>РАЗДЕЛ 1</t>
  </si>
  <si>
    <t>ОБЩИЕ СВЕДЕНИЯ ОБ УЧРЕЖДЕНИИ</t>
  </si>
  <si>
    <t>Перечень  основных видов деятельности, которые Учреждение вправе осуществлять в соответствии с его учредительными документами</t>
  </si>
  <si>
    <t>Код по ОКВЭД</t>
  </si>
  <si>
    <t>1.1.</t>
  </si>
  <si>
    <t>Работы (услуги), выполняемые при осуществлении доврачебной помощи по: лабораторной диагностике; медицинской статистике; организации сестринского дела; сестринскому делу в педиатирии; физиотерапии; функциональной диагностике; диетологии.</t>
  </si>
  <si>
    <t>1.2.</t>
  </si>
  <si>
    <t>Работы (услуги), выполняемые при осуществлении амбулаторно-поликлинической медицинской помощи, в том числе: при осуществлении первичной медико-санитарной помощи по : клинической лабораторной диагностике; гастроэнтерологии; инфекционным болезням. При осуществлении специализированной медицинской помощи: транспортировке донорской крови и ее компонентов.</t>
  </si>
  <si>
    <t>1.3.</t>
  </si>
  <si>
    <t>Работы (услуги), выполняемые при осуществлении  стационарной медицинской помощи, в том числе: при осуществлении первичной медико-санитарной помощи по: анестезиологии и реаниматологии; инфекционным болезням; клинической диагностике; оториноларингологии; гастроэнтерологии; ультразвуковой диагностике; педиатрии; неврологии; рентгенологии. При осуществлении специализированной медицинской помощи по: трансфузиологии; прочие работы и услуги:общественное здоровье и организация здравоохранения; гипер -9гипо)барическая оксигенация; экспертиза временной нетрудоспособности; бактериология.</t>
  </si>
  <si>
    <t>1.5.</t>
  </si>
  <si>
    <t>Деятельность, связанная с использованием возбудителей инфекционных заболеваний.</t>
  </si>
  <si>
    <t>1.6.</t>
  </si>
  <si>
    <t>Деятельность, связанная с оборотом наркотических средств и психотропных веществ (хранение, приобретение, использование, уничтожение), внесенных в Список II</t>
  </si>
  <si>
    <t>1.7.</t>
  </si>
  <si>
    <t>Деятельность, связанная с оборотом психотропных веществ 9хранение, приобретение, использование, уничтожение), внесенных в Список III.</t>
  </si>
  <si>
    <t>1.8.</t>
  </si>
  <si>
    <t>Работы (услуги) по обеспечению лечебным питанием.</t>
  </si>
  <si>
    <t>1.9.</t>
  </si>
  <si>
    <t>Работы ,(услуги) по стирке больничного белья.</t>
  </si>
  <si>
    <t>1.10.</t>
  </si>
  <si>
    <t>Работы (услуги) по дезинфекционной обработке больничного мягкого инвентаря, постельного белья и одежды.</t>
  </si>
  <si>
    <t>Перечень  иных видов деятельности, не являющихся основными, которые Учреждение вправе осуществлять в соответствии с его учредительными документами</t>
  </si>
  <si>
    <t>2.1</t>
  </si>
  <si>
    <t>2.2.</t>
  </si>
  <si>
    <t>2.3.</t>
  </si>
  <si>
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</si>
  <si>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Нормативное основание предоставления услуги (работы)</t>
  </si>
  <si>
    <t>Основание для взимания платы</t>
  </si>
  <si>
    <t>Категория потребителей услуг (работ)</t>
  </si>
  <si>
    <t>3.1.</t>
  </si>
  <si>
    <t>3.2.</t>
  </si>
  <si>
    <t>3.3.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</si>
  <si>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</si>
  <si>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Наименование разрешительного документа и вид разрешенной деятельности</t>
  </si>
  <si>
    <t>Дата выдачи разрешительного документа</t>
  </si>
  <si>
    <t>Номер разрешительного документа</t>
  </si>
  <si>
    <t>Срок действия разрешительного документа</t>
  </si>
  <si>
    <t>Орган, выдавший разрешительный документ</t>
  </si>
  <si>
    <t>Серия и номер бланка разрешительного документа</t>
  </si>
  <si>
    <t>Свидетельство о государственной регистрации юридического лица</t>
  </si>
  <si>
    <t>31.10.2011 г.</t>
  </si>
  <si>
    <t>бессрочно</t>
  </si>
  <si>
    <t>Федеральная налоговая служба</t>
  </si>
  <si>
    <t>Лицензии:</t>
  </si>
  <si>
    <t>- на осуществление медицинской деятельности</t>
  </si>
  <si>
    <t>06.12.2011 г.</t>
  </si>
  <si>
    <t>ФС-11-01-000840</t>
  </si>
  <si>
    <t>Федеральная служба по надзору в сфере здравоохранения и социального развития</t>
  </si>
  <si>
    <t>ФС-11-01-000839</t>
  </si>
  <si>
    <t>- на осуществление деятельности по обороту наркотических средств,  психотропных веществ и их прекурсоров, культивированию наркосодержащих растений</t>
  </si>
  <si>
    <t>17.06.2013 г.</t>
  </si>
  <si>
    <t>ЛО-11-04-000038</t>
  </si>
  <si>
    <t>4.3.</t>
  </si>
  <si>
    <t>Разрешение на право оказания  платных медицинских услуг населению</t>
  </si>
  <si>
    <t>№ 66</t>
  </si>
  <si>
    <t>- на</t>
  </si>
  <si>
    <t>Иные разрешительные документы:</t>
  </si>
  <si>
    <t>4.3.1.</t>
  </si>
  <si>
    <t>4.3.2.</t>
  </si>
  <si>
    <t>Количество штатных единиц Учреждения (указываются данные о количественном составе и квалификации работников учреждения на начало и на конец отчетного периода, причины изменения количества штатных единиц Учреждения на конец отчетного периода)</t>
  </si>
  <si>
    <t>Сведения о штатной и фактической численности персонала</t>
  </si>
  <si>
    <t>Наименование категории должностей персонала</t>
  </si>
  <si>
    <t>Количество штатных единиц в соответствии с штатным расписанием  (с точностью до сотых)</t>
  </si>
  <si>
    <t>Количество фактически занятых работниками штатных единиц  (с точностью до сотых)</t>
  </si>
  <si>
    <t>Причины отклонения</t>
  </si>
  <si>
    <t>5.1.1.</t>
  </si>
  <si>
    <t>5.1.2.</t>
  </si>
  <si>
    <t>5.1.3.</t>
  </si>
  <si>
    <t>ВСЕГО:</t>
  </si>
  <si>
    <t>Сведения об уровне квалификации персонала</t>
  </si>
  <si>
    <t xml:space="preserve">Количество физических лиц, имеющих соответствующий уровень квалификации </t>
  </si>
  <si>
    <t>5.2.1</t>
  </si>
  <si>
    <t>Сотрудники, имеющие ученую степень, всего:</t>
  </si>
  <si>
    <t>в том числе лица, имеющие медицинское образование</t>
  </si>
  <si>
    <t xml:space="preserve">Сотрудники, имеющие высшее профессиональное образование, всего: </t>
  </si>
  <si>
    <t>в том числе, медицинский персонал</t>
  </si>
  <si>
    <t>5.2.3.</t>
  </si>
  <si>
    <t>Сотрудники, имеющие среднее профессиональное образование</t>
  </si>
  <si>
    <t>5.2.4.</t>
  </si>
  <si>
    <t>Сотрудники, не имеющие профессионального образования</t>
  </si>
  <si>
    <t>Средняя заработная плата работников Учреждения</t>
  </si>
  <si>
    <t>Отклонение</t>
  </si>
  <si>
    <t>Рост/сокращение   (в %)</t>
  </si>
  <si>
    <t>Начисленная среднемесячная оплата труда работников (в целом по Учреждению с учетом оплаты труда внешних совместителей), в рублях</t>
  </si>
  <si>
    <t>6.1.1</t>
  </si>
  <si>
    <t>в том числе руководителя учреждения</t>
  </si>
  <si>
    <t>6.1.2.</t>
  </si>
  <si>
    <t>6.1.3.</t>
  </si>
  <si>
    <t>6.1.4.</t>
  </si>
  <si>
    <t>Соотношение фонда оплаты руководителя к фонду оплаты работника в процентах</t>
  </si>
  <si>
    <t>Среднемесячная численность работающих в Учреждении по трудовому договору (с учетом внешних совместителей), чел.</t>
  </si>
  <si>
    <t>6.4.</t>
  </si>
  <si>
    <t>Среднесписочная численность работающих в Учреждении по трудовому договору по основному месту работы (без учета внешних совместителей), чел.</t>
  </si>
  <si>
    <t>Ежедневный осмотр врачом-инфекционистом с наблюдением и уходом среднего и младшего медицинского персонала в отделении стационара ( кроме аттестованных сотрудников)</t>
  </si>
  <si>
    <t>Ежедневный осмотр врачом-инфекционистом с наблюдением и уходом среднего и младшего медицинского персонала в отделении стационара (для  аттестованных сотрудников)</t>
  </si>
  <si>
    <t>Амбулаторно-поликлиническая помощь</t>
  </si>
  <si>
    <t xml:space="preserve">Прием (осмотр, консультация) врача-гастроэнтеролога первичный    </t>
  </si>
  <si>
    <t>Прием (осмотр, консультация) врача-гастроэнтеролога     повторный</t>
  </si>
  <si>
    <t xml:space="preserve">Прием (осмотр, консультация) врача-инфекциониста   первичный     </t>
  </si>
  <si>
    <t xml:space="preserve">Прием (осмотр, консультация) врача-инфекциониста  повторный      </t>
  </si>
  <si>
    <t>Ультразвуковая диагностика</t>
  </si>
  <si>
    <t xml:space="preserve">Ультразвуковое исследование селезенки                   </t>
  </si>
  <si>
    <t xml:space="preserve">Ультразвуковое исследование лимфатических узлов (одна анатомическая зона)  </t>
  </si>
  <si>
    <t xml:space="preserve">Ультразвуковое исследование вилочковой железы           </t>
  </si>
  <si>
    <t xml:space="preserve">Ультразвуковое исследование слюнных желез               </t>
  </si>
  <si>
    <t xml:space="preserve">Ультразвуковое исследование плевральной полости         </t>
  </si>
  <si>
    <t xml:space="preserve">Ультразвуковое исследование легких                      </t>
  </si>
  <si>
    <t xml:space="preserve">Ультразвуковое исследование гепатобиллиарной зоны       </t>
  </si>
  <si>
    <t xml:space="preserve">Ультразвуковое исследование гепатобиллиарной зоны с функциональными пробами    </t>
  </si>
  <si>
    <t xml:space="preserve">Ультразвуковое исследование желчного пузыря             </t>
  </si>
  <si>
    <t xml:space="preserve">Ультразвуковое исследование желчного пузыря с определением его сократимости          </t>
  </si>
  <si>
    <t xml:space="preserve">Ультразвуковое исследование поджелудочной железы        </t>
  </si>
  <si>
    <t xml:space="preserve">Ультразвуковое исследование органов брюшной полости (комплексное)    </t>
  </si>
  <si>
    <t xml:space="preserve">Ультразвуковое исследование щитовидной железы и  паращитовидных желез       </t>
  </si>
  <si>
    <t xml:space="preserve">Ультразвуковое исследование надпочечников               </t>
  </si>
  <si>
    <t xml:space="preserve">Ультразвуковое исследование почек                       </t>
  </si>
  <si>
    <t xml:space="preserve">Ультразвуковое определение жидкости в брюшной полости   </t>
  </si>
  <si>
    <t>Медицинские манипуляции</t>
  </si>
  <si>
    <t xml:space="preserve">Взятие крови из периферической вены      </t>
  </si>
  <si>
    <t xml:space="preserve">Взятие крови из пальца                                  </t>
  </si>
  <si>
    <t xml:space="preserve">Получение материала из верхних дыхательных путей        </t>
  </si>
  <si>
    <t>Сбор мочи для лабораторного исследования</t>
  </si>
  <si>
    <t xml:space="preserve">Сбор кала для лабораторного исследования                </t>
  </si>
  <si>
    <t>Гипербарическая оксигенация</t>
  </si>
  <si>
    <t>Оксигенотерапия (гипер-, нормо- или гипобарическая) при заболеваниях легких</t>
  </si>
  <si>
    <t>Сеанс 60 минут</t>
  </si>
  <si>
    <t>Сеанс 90 минут</t>
  </si>
  <si>
    <t xml:space="preserve">Гипербарическая оксигенация при заболеваниях  поджелудочной железы          </t>
  </si>
  <si>
    <t xml:space="preserve">Гипербарическая оксигенация при заболеваниях толстой  кишки  </t>
  </si>
  <si>
    <t xml:space="preserve">Гипербарическая оксигенация при заболеваниях  периферической нервной системы          </t>
  </si>
  <si>
    <t xml:space="preserve">Гипербарическая оксигенация при заболеваниях  центральной нервной системы          </t>
  </si>
  <si>
    <t>Клиническая лабораторная диагностика</t>
  </si>
  <si>
    <t xml:space="preserve">Общий (клинический) анализ крови                        </t>
  </si>
  <si>
    <t xml:space="preserve">Общий (клинический) анализ крови развернутый            </t>
  </si>
  <si>
    <t xml:space="preserve">Оценка гематокрита     </t>
  </si>
  <si>
    <t>Исследование уровня ретикулоцитов в крови</t>
  </si>
  <si>
    <t>Исследование уровня тромбоцитов в крови</t>
  </si>
  <si>
    <t xml:space="preserve">Исследование уровня общего гемоглобина в крови          </t>
  </si>
  <si>
    <t xml:space="preserve">Исследование скорости оседания эритроцитов              </t>
  </si>
  <si>
    <t xml:space="preserve">Исследование осмотической резистентности эритроцитов    </t>
  </si>
  <si>
    <t xml:space="preserve">Анализ крови биохимический общетерапевтический          </t>
  </si>
  <si>
    <t xml:space="preserve">Исследование уровня железа сыворотки крови              </t>
  </si>
  <si>
    <t xml:space="preserve">Определение концентрации C-реактивного белка в  сыворотке крови        </t>
  </si>
  <si>
    <t xml:space="preserve">Исследование уровня общего белка в крови                </t>
  </si>
  <si>
    <t xml:space="preserve">Исследование уровня общего глобулина в крови            </t>
  </si>
  <si>
    <t xml:space="preserve">Определение альбумин/глобулинового соотношения в крови  </t>
  </si>
  <si>
    <t xml:space="preserve">Исследование уровня глобулиновых фракций в крови        </t>
  </si>
  <si>
    <t xml:space="preserve">Исследование уровня мочевины в крови                    </t>
  </si>
  <si>
    <t xml:space="preserve">Исследование уровня креатинина в крови                  </t>
  </si>
  <si>
    <t xml:space="preserve">Исследование уровня общего билирубина в крови           </t>
  </si>
  <si>
    <t>Исследование уровня свободного и связанного билирубина  в крови</t>
  </si>
  <si>
    <t xml:space="preserve">Исследование уровня глюкозы в крови                     </t>
  </si>
  <si>
    <t xml:space="preserve">Исследование уровня глюкозы в крови с помощью  анализатора         </t>
  </si>
  <si>
    <t xml:space="preserve">Исследование уровня общих липидов в крови               </t>
  </si>
  <si>
    <t xml:space="preserve">Исследование уровня триглицеридов в крови               </t>
  </si>
  <si>
    <t xml:space="preserve">Исследование уровня холестерина в крови                 </t>
  </si>
  <si>
    <t xml:space="preserve">Исследование уровня лактатдегидрогеназы в крови         </t>
  </si>
  <si>
    <t xml:space="preserve">Исследование уровня аспартат-трансаминазы в крови       </t>
  </si>
  <si>
    <t xml:space="preserve">Исследование уровня аланин-трансаминазы в крови         </t>
  </si>
  <si>
    <t xml:space="preserve">Исследование уровня креатинкиназы в крови               </t>
  </si>
  <si>
    <t xml:space="preserve">Исследование уровня гамма-глютамилтрансферазы в крови   </t>
  </si>
  <si>
    <t xml:space="preserve">Исследование уровня амилазы в крови                     </t>
  </si>
  <si>
    <t xml:space="preserve">Исследование уровня щелочной фосфатазы в крови          </t>
  </si>
  <si>
    <t xml:space="preserve">Исследование железосвязывающей способности сыворотки    </t>
  </si>
  <si>
    <t xml:space="preserve">Исследование уровня прокальцитонина в крови             </t>
  </si>
  <si>
    <t xml:space="preserve">Комплекс исследований для оценки степени  печеночноклеточной недостаточности              </t>
  </si>
  <si>
    <t xml:space="preserve">Комплекс исследований для оценки повреждения клеток печени ( степень цитолиза)    </t>
  </si>
  <si>
    <t xml:space="preserve">Комплекс исследований для оценки холестатического  синдрома     </t>
  </si>
  <si>
    <t xml:space="preserve">Определение основных групп крови (A, B, 0)              </t>
  </si>
  <si>
    <t xml:space="preserve">Определение резус-принадлежности                        </t>
  </si>
  <si>
    <t xml:space="preserve">Исследование уровня факторов свертывания в крови        </t>
  </si>
  <si>
    <t xml:space="preserve">Исследование уровня фибриногена в крови                 </t>
  </si>
  <si>
    <t xml:space="preserve">Определение протромбинового (тромбопластинового) времени в крови или в плазме       </t>
  </si>
  <si>
    <t xml:space="preserve">Определение тромбинового времени в крови                </t>
  </si>
  <si>
    <t xml:space="preserve">Исследование сосудисто-тромбоцитарного первичного  гемостаза     </t>
  </si>
  <si>
    <t xml:space="preserve">Исследование коагуляционного гемостаза                  </t>
  </si>
  <si>
    <t xml:space="preserve">Исследование плазминовой (фибринолитической) системы    </t>
  </si>
  <si>
    <t xml:space="preserve">Коагулограмма (ориентировочное исследование системы  гемостаза)   </t>
  </si>
  <si>
    <t>Исследование времени свертывания нестабилизированной  крови или рекальцификации  плазмы неактивированное</t>
  </si>
  <si>
    <t xml:space="preserve">Исследование времени кровотечения                       </t>
  </si>
  <si>
    <t xml:space="preserve">Исследование свойств сгустка крови                      </t>
  </si>
  <si>
    <t xml:space="preserve">Исследование агрегации тромбоцитов                      </t>
  </si>
  <si>
    <t xml:space="preserve">Исследование фибринолитической активности крови         </t>
  </si>
  <si>
    <t xml:space="preserve">Исследование уровня натрия в крови                      </t>
  </si>
  <si>
    <t xml:space="preserve">Исследование уровня калия в крови                       </t>
  </si>
  <si>
    <t xml:space="preserve">Исследование уровня общего кальция в крови              </t>
  </si>
  <si>
    <t xml:space="preserve">Исследование уровня хлоридов в крови                    </t>
  </si>
  <si>
    <t xml:space="preserve">Исследование концентрации водородных ионов (pH) крови   </t>
  </si>
  <si>
    <t xml:space="preserve">Определение степени насыщения кислородом гемоглобина    </t>
  </si>
  <si>
    <t xml:space="preserve">Исследование уровня углекислого газа в крови            </t>
  </si>
  <si>
    <t xml:space="preserve">Спинномозговая пункция                                  </t>
  </si>
  <si>
    <t xml:space="preserve">Определение крови в спинномозговой жидкости             </t>
  </si>
  <si>
    <t xml:space="preserve">Исследование уровня глюкозы в спинномозговой жидкости   </t>
  </si>
  <si>
    <t xml:space="preserve">Исследование уровня белка в спинномозговой жидкости     </t>
  </si>
  <si>
    <t xml:space="preserve">Исследование физических свойств спинномозговой жидкости </t>
  </si>
  <si>
    <t xml:space="preserve">Микроскопическое исследование спинномозговой жидкости, подсчет клеток в счетной камере ( определение цитоза) </t>
  </si>
  <si>
    <t xml:space="preserve">Исследование уровня хлоридов в спинномозговой жидкости  </t>
  </si>
  <si>
    <t xml:space="preserve">Биохимическое исследование плевральной жидкости         </t>
  </si>
  <si>
    <t xml:space="preserve">Исследование химических свойств мокроты                 </t>
  </si>
  <si>
    <t xml:space="preserve">Исследование физических свойств мокроты                 </t>
  </si>
  <si>
    <t xml:space="preserve">Исследование физических свойств плевральной жидкости    </t>
  </si>
  <si>
    <t xml:space="preserve">Исследование уровня белка в плевральной жидкости        </t>
  </si>
  <si>
    <t xml:space="preserve">Анализ мочи общий                                       </t>
  </si>
  <si>
    <t xml:space="preserve">Определение белка в суточной моче                       </t>
  </si>
  <si>
    <t xml:space="preserve">Микроскопическое исследование осадка мочи               </t>
  </si>
  <si>
    <t xml:space="preserve">Определение белка в моче                                </t>
  </si>
  <si>
    <t xml:space="preserve">Исследование на микроальбуминурию                       </t>
  </si>
  <si>
    <t>Исследование уровня желчных пигментов и их производных  в моче</t>
  </si>
  <si>
    <t xml:space="preserve">Исследование уровня глюкозы в моче                      </t>
  </si>
  <si>
    <t xml:space="preserve">Обнаружение кетоновых тел в моче                        </t>
  </si>
  <si>
    <t xml:space="preserve">Обнаружение кетоновых тел в моче с помощью тест-полоски </t>
  </si>
  <si>
    <t xml:space="preserve">Определение концентрации водородных ионов (pH) мочи     </t>
  </si>
  <si>
    <t xml:space="preserve">Тест на кровь в моче                                    </t>
  </si>
  <si>
    <t xml:space="preserve">Определение объема мочи                                 </t>
  </si>
  <si>
    <t>Определение удельного веса (относительной плотности)    мочи</t>
  </si>
  <si>
    <t xml:space="preserve">Исследование мочи на белок Бене-Джонса                  </t>
  </si>
  <si>
    <t xml:space="preserve">Исследование уровня билирубина в моче                   </t>
  </si>
  <si>
    <t xml:space="preserve">Визуальное исследование мочи                            </t>
  </si>
  <si>
    <t xml:space="preserve">Копрологическое исследование                            </t>
  </si>
  <si>
    <t xml:space="preserve">Исследование кала на скрытую кровь                      </t>
  </si>
  <si>
    <t xml:space="preserve">Исследование уровня стеркобилина в кале                 </t>
  </si>
  <si>
    <t xml:space="preserve">Исследование физических свойств каловых масс            </t>
  </si>
  <si>
    <t xml:space="preserve">Исследование кала на гельминты                          </t>
  </si>
  <si>
    <t xml:space="preserve">Исследование кала на простейшие и яйца гельминтов       </t>
  </si>
  <si>
    <t>Микроскопическое исследование дуоденального содержимого на яйца и личинки гельминтов</t>
  </si>
  <si>
    <t>Микроскопическое исследование дуоденального содержимого на простейшие</t>
  </si>
  <si>
    <t>Микроскопическое исследование кала на яйца и личинки гельминтов</t>
  </si>
  <si>
    <t xml:space="preserve">Микроскопическое исследование кала на простейшие        </t>
  </si>
  <si>
    <t>Микроскопическое исследование отпечатков с поверхности  кожи перианальных складок на яйца остриц (Enterobius vermicularis)</t>
  </si>
  <si>
    <t>Микроскопическое исследование отпечатков с поверхности  перианальных складок на яйца гельминтов</t>
  </si>
  <si>
    <t xml:space="preserve">Микроскопическое исследование пунктатов органов кроветворения ( костный мозг, селезенка, лимфатические узлы) на лейшмании (Leishmania spp)        </t>
  </si>
  <si>
    <t xml:space="preserve">Микроскопическое исследование мазков с миндалин на гонококк  ( Neisseria gonorrhoeae)     </t>
  </si>
  <si>
    <t xml:space="preserve">Микологическое исследование биологических объектов, обнаруженных в фекалиях , на гельминты    </t>
  </si>
  <si>
    <t xml:space="preserve">Микологическое исследование тонкого мазка крови на  малярийные плазмодии ( Plasmodium)    </t>
  </si>
  <si>
    <t>Бактериология</t>
  </si>
  <si>
    <t>Исследование микробиоценоза кишечника (дисбактериоз)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</si>
  <si>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</si>
  <si>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</si>
  <si>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 - анаэробные микроорганизмы</t>
  </si>
  <si>
    <t xml:space="preserve">Бактериологическое исследование пунктата из ожога на  аэробные и факультативно-анаэробные микроорганизмы  </t>
  </si>
  <si>
    <t xml:space="preserve">Бактериологическое исследование гнойного отделяемого    </t>
  </si>
  <si>
    <t xml:space="preserve">Микологическое исследование пунктата (биопта) кожи на грибы рода кандида (Candida spp.)                       </t>
  </si>
  <si>
    <t xml:space="preserve">Микологическое исследование пунктата пролежня на грибы рода кандида (Candida spp.)                             </t>
  </si>
  <si>
    <t>Бактериологическое исследование раневого отделяемого на аэробные и факультативно -анаэробные микроорганизмы</t>
  </si>
  <si>
    <t>Бактериологическое исследование раневого отделяемого на неспорообразующие анаэробные микроорганизмы</t>
  </si>
  <si>
    <t xml:space="preserve">Микологические исследования раневого отделяемого на грибы рода кандида (Candida spp.)                       </t>
  </si>
  <si>
    <t xml:space="preserve">Бактериологическое исследование биоптата костной ткани на аэробные и факультативно-анаэробные микроорганизмы   </t>
  </si>
  <si>
    <t xml:space="preserve">Бактериологическое исследование биоптата костной ткани на неспорообразующие анаэробные микроорганизмы          </t>
  </si>
  <si>
    <t xml:space="preserve">Бактериологическое исследование отделяемого кости на аэробные и факультативно-анаэробные микроорганизмы      </t>
  </si>
  <si>
    <t xml:space="preserve">Бактериологическое исследование отделяемого кости на анаэробные микроорганизмы                               </t>
  </si>
  <si>
    <t xml:space="preserve">Бактериологическое исследование синовиальной жидкости на аэробные и факультативно-анаэробные микроорганизмы   </t>
  </si>
  <si>
    <t xml:space="preserve">Микологическое исследование синовиальной жидкости на грибы рода кандида (Candida spp.)                       </t>
  </si>
  <si>
    <t xml:space="preserve">Бактериологическое исследование крови на стерильность   </t>
  </si>
  <si>
    <t xml:space="preserve">Бактериологическое исследование крови на тифо-паратифозную группу микроорганизмов                     </t>
  </si>
  <si>
    <t xml:space="preserve">Микробиологическое исследование крови на грибы кандида (Candida spp.)                                  </t>
  </si>
  <si>
    <t xml:space="preserve">Микробиологическое исследование крови на облигатные  анаэробные микроорганизмы                               </t>
  </si>
  <si>
    <t xml:space="preserve">Бактериологическое исследование абцессов на аэробные и факультативно-анаэробные микроорганизмы                 </t>
  </si>
  <si>
    <t xml:space="preserve">Микологическое исследование соскоба полости рата на грибы рода кандида (Candida spp.)                       </t>
  </si>
  <si>
    <t xml:space="preserve">Бактериологическое исследование слизи и пленок с миндалин на палочку дифтерии (Corinebacterium diphtheriae)          </t>
  </si>
  <si>
    <t xml:space="preserve">Микроскопическое исследование мазков с задней стенки глотки на менингококк (Neisseria meningiditis)          </t>
  </si>
  <si>
    <t xml:space="preserve">Бактериологическое исследование слизи с задней стенки глотки на менингококк (Neisseria meningiditis)          </t>
  </si>
  <si>
    <t xml:space="preserve">Бактериологическое исследование слизи с миндалин и задней стенки глотки на аэробные и факультативно-анаэробные микроорганизмы ( S.aureus)                             </t>
  </si>
  <si>
    <t xml:space="preserve">Бактериологическое исследование слизи с миндалин и задней стенки глотки на аэробные и факультативно -анаэробные микроорганизмы (S.haemoluticus)                               </t>
  </si>
  <si>
    <t xml:space="preserve">Бактериологическое исследование смывов и околоносовых полостей на аэробные и факультативно-анаэробные  микроорганизмы       </t>
  </si>
  <si>
    <t xml:space="preserve">Микологическое исследование носоглоточных смывов на грибы рода кандида (Candida spp.)                       </t>
  </si>
  <si>
    <t xml:space="preserve">Бактериологическое исследование мокроты на аэробные и факультативно-анаэробные микроорганизмы                 </t>
  </si>
  <si>
    <t xml:space="preserve">Бактериологическое исследование лаважной жидкости на аэробные и факультативно-анаэробные микроорганизмы      </t>
  </si>
  <si>
    <t xml:space="preserve">Бактериологическое исследование плевральной жидкости на аэробные и факультативно-анаэробные микроорганизмы      </t>
  </si>
  <si>
    <t xml:space="preserve">Бактериологическое исследование слизи с задней стенки глотки на палочку коклюша (Bordetella pertussis)        </t>
  </si>
  <si>
    <t xml:space="preserve">Микроскопическое исследование мазков мокроты на грибы рода кандида (Candida spp.)                             </t>
  </si>
  <si>
    <t xml:space="preserve">Микроскопическое исследование лаважной жидкости на грибы рода кандида (Candida spp.)                       </t>
  </si>
  <si>
    <t xml:space="preserve">Бактериологическое исследование перикардиальной жидкости на аэробные и факультативно-анаэробные микроорганизмы        </t>
  </si>
  <si>
    <t xml:space="preserve">Микологическое исследование биопта на грибы рода кандида (Candida spp.)                                  </t>
  </si>
  <si>
    <t xml:space="preserve">Бактериологическое исследование желчи на сальмонеллу тифа (Salmonella typhi)                                 </t>
  </si>
  <si>
    <t xml:space="preserve">Бактериологическое исследование желчи на аэробные факультативно-анаэробные микроорганизмы                 </t>
  </si>
  <si>
    <t xml:space="preserve">Бактериологическое исследование абсцесса печени         </t>
  </si>
  <si>
    <t xml:space="preserve">Микроскопическое исследование желчи на грибы рода кандида (Candida spp.)                                  </t>
  </si>
  <si>
    <t xml:space="preserve">Бактериологическое исследование кала на возбудителя дизентерии (Shigella spp.)                              </t>
  </si>
  <si>
    <t xml:space="preserve">Бактериологическое исследование кала на тифо-паратифозные микроорганизмы (Salmonella typhi)          </t>
  </si>
  <si>
    <t xml:space="preserve">Бактериологическое исследование кала на сальмонелы (Salmonella spp.)                                       </t>
  </si>
  <si>
    <t xml:space="preserve">Бактериологическое исследование кала на иерсинии (Yersinia spp.)                                         </t>
  </si>
  <si>
    <t>Бактериологическое исследование кала на холеру (Vibrio  spp.)</t>
  </si>
  <si>
    <t xml:space="preserve">Бактериологическое исследование кала на клостридии (Clostridium spp.)                                      </t>
  </si>
  <si>
    <t xml:space="preserve">Бактериологическое исследование кала на аэробные и факультативно-анаэробные микроорганизмы                 </t>
  </si>
  <si>
    <t xml:space="preserve">Бактериологическое исследование кала на аэробные и факультативно-анаэробные микроорганизмы (S.aureus)                </t>
  </si>
  <si>
    <t xml:space="preserve">Бактериологическое исследование кала на аэробные и факультативно-анаэробные микроорганизмы (ЭПКП)                </t>
  </si>
  <si>
    <t xml:space="preserve">Микологическое исследование кала на грибы рода кандида (Candida spp.)                                          </t>
  </si>
  <si>
    <t xml:space="preserve">Микроскопическое исследование отделяемого женских половых органов на аэробные и факультативно-анаэробные микроорганизмы </t>
  </si>
  <si>
    <t>Микробиологическое исследование отделяемого женских половых органов на аэробные и факультативно-анаэробные  микроорганизмы</t>
  </si>
  <si>
    <t xml:space="preserve">Микроскопическое исследование влагалищного отделяемого на грибы рода кандида (Candida spp.)                    </t>
  </si>
  <si>
    <t xml:space="preserve">Микологическое исследование влагалищного отделяемого на грибы рода кандида (Candida spp.)                       </t>
  </si>
  <si>
    <t xml:space="preserve">Бактериологическое исследование отделяемого секрета простаты на аэробные и факультативно-анаэробные условно-патогенные микроорганизмы        </t>
  </si>
  <si>
    <t xml:space="preserve">Микроскопическое исследование отделяемого из уретры на грибы рода кандида (Candida spp.)                       </t>
  </si>
  <si>
    <t xml:space="preserve">Микологическое исследование отделяемого из уретры на грибы рода кандида (Candida spp.)                       </t>
  </si>
  <si>
    <t xml:space="preserve">Микроскопическое исследование спинномозговой жидкости на менингококк (Neisseria meningiditis)                 </t>
  </si>
  <si>
    <t xml:space="preserve">Бактериологическое исследование спинномозговой жидкости  на менингококк (Neisseria meningiditis)                 </t>
  </si>
  <si>
    <t xml:space="preserve">Микробиологическое исследование спинномозговой жидкости на аэробные и факультативно-анаэробные условно-патогенные микроорганизмы         </t>
  </si>
  <si>
    <t xml:space="preserve">Микологическое исследование спинномозговой жидкости на грибы рода кандида (Candida spp.)                       </t>
  </si>
  <si>
    <t xml:space="preserve">Бактериологическое исследование отделяемого из ушей на аэробные и факультативно-анаэробные микроорганизмы      </t>
  </si>
  <si>
    <t xml:space="preserve">Микроскопическое исследование отделяемого из ушей на грибы рода кандида (Candida spp.)                       </t>
  </si>
  <si>
    <t xml:space="preserve">Микологическое исследование отделяемого из ушей на грибы рода кандида (Candida spp.)                       </t>
  </si>
  <si>
    <t xml:space="preserve">Микроскопическое исследование отделяемого коньюктивы на аэробные и факультативно-анаэробные микроорганизмы   </t>
  </si>
  <si>
    <t>Бактериологическое исследование отделяемого коньюктивы (слезная жидкость) на менингококк (Neisseria meningiditis)</t>
  </si>
  <si>
    <t xml:space="preserve">Бактериологическое исследование отделяемого коньюктивы (слезная жидкость) на аэробные и факультативно-анаэробные условно-патогенные микроорганизмы         </t>
  </si>
  <si>
    <t>Микроскопическое исследование отделяемого с век (соскобы с язв) на аэробные и факультативно-анаэробные  микрорганизмы</t>
  </si>
  <si>
    <t>Бактериологическое исследование отделяемого с век (соскобы с язв) на аэробные и факультативно-анаэробные  условно-патогенные микроорганизмы</t>
  </si>
  <si>
    <t xml:space="preserve">Микроскопическое исследование  пунктата стекловидного тела на аэробные и факультативно-анаэробные условно-патогенные микроорганизмы    </t>
  </si>
  <si>
    <t xml:space="preserve">Бактериологическое исследование пунктата стекловидного тела на аэробные и факультативно-анаэробные условно-патогенные микроорганизмы    </t>
  </si>
  <si>
    <t xml:space="preserve">Микроскопическое исследование соскоба с язв роговицы на аэробные и факультативно-анаэробные микроорганизмы      </t>
  </si>
  <si>
    <t>Микологическое исследование отделяемого конъюнктивы на  грибы</t>
  </si>
  <si>
    <t>Микроскопическое исследование отделяемого конъюнктивы   на грибы</t>
  </si>
  <si>
    <t xml:space="preserve">Микробиологическое исследование мочи на аэробные и факультативно-анаэробные условно-патогенные  микроорганизмы           </t>
  </si>
  <si>
    <t xml:space="preserve">Микроскопическое исследование осадка мочи на грибы рода кандида (Candida spp.)                                  </t>
  </si>
  <si>
    <t xml:space="preserve">Микологическое исследование осадка мочи на грибы рода кандида (Candida spp.)                                  </t>
  </si>
  <si>
    <t xml:space="preserve">Определение антигена возбудителя легионеллеза           </t>
  </si>
  <si>
    <t xml:space="preserve">Определение антигена возбудителя легионеллеза (Legionella/pneumophila) в моче                         </t>
  </si>
  <si>
    <t xml:space="preserve">Бактериологическое исследование перитонеальной жидкости на аэробные и факультативно-анаэробные условно-патогенные микроорганизмы         </t>
  </si>
  <si>
    <t xml:space="preserve">Микологическое исследование перитонеальной жидкости на грибы рода кандида (Candida spp.)                       </t>
  </si>
  <si>
    <t xml:space="preserve">Определение чувствительности микроорганизмов к антибиотикам и другим лекарственным препаратам          </t>
  </si>
  <si>
    <t>Исследование отделяемого высыпных элементов кожи на чувствительность к антибактериальным и противогрибковым препаратам</t>
  </si>
  <si>
    <t xml:space="preserve">Микроскопия мазков с поверхности кожи                   </t>
  </si>
  <si>
    <t xml:space="preserve">Микроскопическое исследование нативного и окрашенного препарата плевральной жидкости                          </t>
  </si>
  <si>
    <t xml:space="preserve">Исследование кала на наличие токсина клостридии диффициле (Clostridium difficile)                       </t>
  </si>
  <si>
    <t xml:space="preserve">Микроскопическое исследование влагалищных мазков        </t>
  </si>
  <si>
    <t xml:space="preserve">Микроскопическое исследование выделениий из соска молочной железы                                         </t>
  </si>
  <si>
    <t xml:space="preserve">Микроскопическое выделение уретрального отделяемого и сока простаты                                         </t>
  </si>
  <si>
    <t xml:space="preserve">Микроскопическое исследование перитонеальной  (асцитической) жидкости                                 </t>
  </si>
  <si>
    <t xml:space="preserve">Микроскопическое исследование отделяемого из ротоглотки </t>
  </si>
  <si>
    <t>Исследование отделяемого из полости рта на чувствительность к антибактериальным и противогрибковым препаратам</t>
  </si>
  <si>
    <t xml:space="preserve"> Микроскопическое исследование нативного и окрашенного препарата мокроты                                       </t>
  </si>
  <si>
    <t xml:space="preserve">Микроскопическое исследование лаважной жидкости         </t>
  </si>
  <si>
    <t xml:space="preserve"> Определение антител классов A, M, G (IqA, IgM, IgG)  к хламидии пневмонии (Chlamidia pneumoniae) в крови       </t>
  </si>
  <si>
    <t xml:space="preserve"> Определение антител классов  A, M,G (IgA, IgM, IgG) к хламидии трахоматис (Chlamydia trachomatis) в крови     </t>
  </si>
  <si>
    <t xml:space="preserve"> Определение антител классов  M, Tg, (IgM, IgG)  к цитомегаловирусу (Cytomegalovirus) в крови              </t>
  </si>
  <si>
    <t xml:space="preserve"> Определение антител классов M, G (IgM, IgG)  к вирусу Эпштейна-Барра (Epstein - Barr virus) в крови           </t>
  </si>
  <si>
    <t xml:space="preserve"> Определение антител классов A. M, G (IgM, IgA, IgG)  к лямблиям в крови                                        </t>
  </si>
  <si>
    <t xml:space="preserve"> Определение антител классов M, G (IgG, IgM) к вирусу гепатита A (Hepatitis A virus) в крови                  </t>
  </si>
  <si>
    <t xml:space="preserve"> Определение антигена  к вирусу гепатита  B ( HbeAg Hepatitis B virus) в крови                              </t>
  </si>
  <si>
    <t xml:space="preserve"> Определение антигена к вирусу гепатита B (HbsAg Hepatitis B virus) в крови                              </t>
  </si>
  <si>
    <t xml:space="preserve"> Определение антигена к вирусу гепатита  B (HbcAg Hepatitis B virus) в крови                              </t>
  </si>
  <si>
    <t xml:space="preserve"> Определение антител классов M, G (IgM, IgG) к антигену вирусного гепатита B (HbeAg Hepatitis B virus) в крови  </t>
  </si>
  <si>
    <t xml:space="preserve"> Определение антител классов M, G (IgM, IgG)  к антигену вирусного гепатита B (HbcAg Hepatitis B virus) в крови  </t>
  </si>
  <si>
    <t xml:space="preserve"> Определение антител классов   M, G (IgM, IgG)  к антигену вирусного гепатита B (HbsAg Hepatitis B virus) в крови  </t>
  </si>
  <si>
    <t xml:space="preserve">Определение антител классов M, G (IgM, IgG) к вирусному гепатиту C (Hepatitis C virus) в крови                  </t>
  </si>
  <si>
    <t xml:space="preserve">Определение антител классов M, G (IgM, IgG) к неструктурированным белкам (a-NS3, a-NS4, a-NS5) вируса гепатита C (Hepatitus C virus) в крови           </t>
  </si>
  <si>
    <t xml:space="preserve"> Определение антител классов M,G (IgM, IgG) к вирусу гепатита D (Hepatitis D virus) в крови                  </t>
  </si>
  <si>
    <t xml:space="preserve">Определение антител классов G (IgG) к вирусу гепатита D (Hepatitis D virus) в крови                  </t>
  </si>
  <si>
    <t xml:space="preserve"> Определение антител классов M, G (IgM, IgG)  к вирусу простого герпеса (Herpes simplex virus 1, 2) в крови    </t>
  </si>
  <si>
    <t xml:space="preserve"> Определение низкоавидных антител класса G (IgG) простого герпеса (Herpes simplex virus 1, 2) в крови    </t>
  </si>
  <si>
    <t xml:space="preserve">Определение антител классов M, G (IgM, IgG) к микоплазме пневмонии (Mycoplasma pneumoniae) в крови    </t>
  </si>
  <si>
    <t>Определение антигена к микоплазме человеческой (Mycoplasma hominis) (соскобы эпителиальных клеток) в   крови</t>
  </si>
  <si>
    <t>Определение антигена к микоплазме пневмонии (Mycoplasma pheumoniae) в крови</t>
  </si>
  <si>
    <t xml:space="preserve"> Определение антител к возбудителю описторхоза  (Opistorchis felineus) в крови                          </t>
  </si>
  <si>
    <t xml:space="preserve">Определение антител к сальмонелле кишечной (Salmonella  enterica) в крови </t>
  </si>
  <si>
    <t xml:space="preserve"> Определение антител к сальмонелле паратифа А (Salmonella paratyphy A) в крови                        </t>
  </si>
  <si>
    <t xml:space="preserve"> Определение антител к сальмонелле паратифа B (Salmonella paratyphy B) в крови                        </t>
  </si>
  <si>
    <t xml:space="preserve"> Определение антител к сальмонелле паратифа С (Salmonella paratyphy C) в крови                        </t>
  </si>
  <si>
    <t xml:space="preserve"> Определение антител к сальмонелле тифи ( Salmonella 'typhi) в крови                                          </t>
  </si>
  <si>
    <t xml:space="preserve">Определение антител к токсокаре  собак  (Toxocara canis) в крови   </t>
  </si>
  <si>
    <t>Определение антител к токсоплазме (Toxoplasma gondii) в крови</t>
  </si>
  <si>
    <t xml:space="preserve"> Определение антител к сероварам иерсинии энтероколитика (Yersinia enterocolitica) в крови                       </t>
  </si>
  <si>
    <t>Определение антигенов вируса простого герпеса (Herpes simplex 1,2) в крови</t>
  </si>
  <si>
    <t xml:space="preserve"> Определение антител классов M,G (IgM, IgG) к иерсинии энтероколитика (Yersinia enterocolitica) в крови        </t>
  </si>
  <si>
    <t xml:space="preserve">Опрделение антител классов M,G (IgM, IgG ) к иерсинии псевдотуберкулеза (Yersinia pseudotuberculosis) в крови </t>
  </si>
  <si>
    <t xml:space="preserve">Определение антигена вируса гепатита C (Hepatitis C virus) в крови    </t>
  </si>
  <si>
    <t>Определение антител к бруцеллам (Brucella spp)  в крови</t>
  </si>
  <si>
    <t>Определение групповых антител к риккетсиям (Rikettsia spp) в крови</t>
  </si>
  <si>
    <t>Определение антител классов M,G (IgM,IgG) к шигеллам Зонне (Shigella sonnei) в крови</t>
  </si>
  <si>
    <t>Определение антител классов M,G (IgM, IgG) к шигеллам Флекснера (Shigella flexneri) в крови</t>
  </si>
  <si>
    <t xml:space="preserve">Проведение серологических реакций на различные инфекции, вирусы </t>
  </si>
  <si>
    <t>Проведение серологических реакций на различные инфекции, вирусы (на туляремию)</t>
  </si>
  <si>
    <t>Проведение серологических реакций на различные инфекции, вирусы (на коклюш)</t>
  </si>
  <si>
    <t>Проведение серологических реакций на различные инфекции, вирусы (на паракоклюш)</t>
  </si>
  <si>
    <t>Проведение серологических реакций на различные инфекции, вирусы (на менингококк «А»)</t>
  </si>
  <si>
    <t>Проведение серологических реакций на различные инфекции, вирусы (на менингококк «С»)</t>
  </si>
  <si>
    <t xml:space="preserve">Серологическое исследование кала </t>
  </si>
  <si>
    <t>Серологическое исследование кала (кампилобактер)</t>
  </si>
  <si>
    <t>Серологическое исследование кала (ротавирус)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</si>
  <si>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</si>
  <si>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</si>
  <si>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</si>
  <si>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</si>
  <si>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</si>
  <si>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</si>
  <si>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</si>
  <si>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</si>
  <si>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</si>
  <si>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</si>
  <si>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</si>
  <si>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</si>
  <si>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</si>
  <si>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</si>
  <si>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</si>
  <si>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</si>
  <si>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</si>
  <si>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</si>
  <si>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</si>
  <si>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</si>
  <si>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</si>
  <si>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</si>
  <si>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</si>
  <si>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</si>
  <si>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</si>
  <si>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</si>
  <si>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</si>
  <si>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</si>
  <si>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</si>
  <si>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</si>
  <si>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</si>
  <si>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</si>
  <si>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</si>
  <si>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</si>
  <si>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</si>
  <si>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</si>
  <si>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</si>
  <si>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</si>
  <si>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</si>
  <si>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</si>
  <si>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</si>
  <si>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</si>
  <si>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</si>
  <si>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</si>
  <si>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</si>
  <si>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</si>
  <si>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</si>
  <si>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</si>
  <si>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10.50</t>
  </si>
  <si>
    <t>10.51</t>
  </si>
  <si>
    <t>10.52</t>
  </si>
  <si>
    <t>10.53</t>
  </si>
  <si>
    <t>10.54</t>
  </si>
  <si>
    <t>10.55</t>
  </si>
  <si>
    <t>10.56</t>
  </si>
  <si>
    <t>10.57</t>
  </si>
  <si>
    <t>10.58</t>
  </si>
  <si>
    <t>10.59</t>
  </si>
  <si>
    <t>10.60</t>
  </si>
  <si>
    <t>10.61</t>
  </si>
  <si>
    <t>10.62</t>
  </si>
  <si>
    <t>10.63</t>
  </si>
  <si>
    <t>10.64</t>
  </si>
  <si>
    <t>10.65</t>
  </si>
  <si>
    <t>10.66</t>
  </si>
  <si>
    <t>10.67</t>
  </si>
  <si>
    <t>10.68</t>
  </si>
  <si>
    <t>10.69</t>
  </si>
  <si>
    <t>10.70</t>
  </si>
  <si>
    <t>10.71</t>
  </si>
  <si>
    <t>10.72</t>
  </si>
  <si>
    <t xml:space="preserve"> </t>
  </si>
  <si>
    <t>8.1.2.2.3</t>
  </si>
  <si>
    <t>8.1.2.2.4</t>
  </si>
  <si>
    <t>8.2.2.3</t>
  </si>
  <si>
    <t>8.3.2.3</t>
  </si>
  <si>
    <t>5.1.4.</t>
  </si>
  <si>
    <t>5.1.5.</t>
  </si>
  <si>
    <t>5.1.6.</t>
  </si>
  <si>
    <t>5.1.7.</t>
  </si>
  <si>
    <t>руководитель организации</t>
  </si>
  <si>
    <t>заместители руководителя и руководители структурных подразделений</t>
  </si>
  <si>
    <t>врачи</t>
  </si>
  <si>
    <t>средний медицинский персонал</t>
  </si>
  <si>
    <t>младший медицинский персонал</t>
  </si>
  <si>
    <t>работники, имеющие высшее фармацевтичесое или иное высшее образование</t>
  </si>
  <si>
    <t>прочий персонал</t>
  </si>
  <si>
    <t>по внебюдж.деят.добавлена ставка повара</t>
  </si>
  <si>
    <t>принято 2 молодых специалиста</t>
  </si>
  <si>
    <t>уволены по с/желанию</t>
  </si>
  <si>
    <t>вновь приняты</t>
  </si>
  <si>
    <t>6.1.5.</t>
  </si>
  <si>
    <t>6.1.6.</t>
  </si>
  <si>
    <t>6.1.7.</t>
  </si>
  <si>
    <t>в том числе по категории: заместители руководителя и руководители структурных подразделений</t>
  </si>
  <si>
    <t>в том числе по категории: врачи</t>
  </si>
  <si>
    <t>в том числе по категории: средний медицинский персонал</t>
  </si>
  <si>
    <t>в том числе по категории: младший медицинский персонал</t>
  </si>
  <si>
    <t>в том числе по категории: работники, имеющие высшее фармацевтичесое или иное высшее образование</t>
  </si>
  <si>
    <t>в том числе по категории: прочий персонал</t>
  </si>
  <si>
    <t>Главный врач</t>
  </si>
  <si>
    <t>/В.В.Катков/</t>
  </si>
  <si>
    <t>ГБУЗ РК "Республиканская инфекционная больница"</t>
  </si>
  <si>
    <t>за 2013год</t>
  </si>
  <si>
    <t>167002. Республика Коми, г.Сыктывкар. Ул.Гаражная, д.6</t>
  </si>
  <si>
    <t>Катков Владимир Викторович</t>
  </si>
  <si>
    <t>Ковтун Вера Александровна</t>
  </si>
  <si>
    <t>/Катков В.В./ ________________</t>
  </si>
  <si>
    <t>/Ковтун В.А./ ________________</t>
  </si>
  <si>
    <t>/Кокарев С.А., Лихачева Н.В.,Никонова Н.И./ ________________</t>
  </si>
  <si>
    <t>телефон исполнителя: 8 (212)46-90-84, 46-90-85,46-90-83</t>
  </si>
  <si>
    <t>e-mail: gu-ribkomi@yandex.ru</t>
  </si>
  <si>
    <t>1031100405390</t>
  </si>
  <si>
    <t>Стационарная  помощь</t>
  </si>
  <si>
    <t>койко-день</t>
  </si>
  <si>
    <t>реестр пролеченных больных</t>
  </si>
  <si>
    <t>посещения</t>
  </si>
  <si>
    <t>10204002 "Государственная программа РК "Развитие здравоохранения"(приобретение медикаментов)</t>
  </si>
  <si>
    <t>10107001 "Субсидия на капитальный ремонт" (работы, услуги по содержанию имущества)</t>
  </si>
  <si>
    <t>10107005"Субсидия на иные цели на капитальный ремонт" (прочие работы и услуги)</t>
  </si>
  <si>
    <t>8.1.2.2.5.</t>
  </si>
  <si>
    <t>1011003"Субсидия на иные цели на капитальный ремонт" (прочие работы и услуги)</t>
  </si>
  <si>
    <t>посещение</t>
  </si>
  <si>
    <t>сеанс</t>
  </si>
  <si>
    <t>10.73</t>
  </si>
  <si>
    <t>10.74</t>
  </si>
  <si>
    <t>10.75</t>
  </si>
  <si>
    <t>10.76</t>
  </si>
  <si>
    <t>10.77</t>
  </si>
  <si>
    <t>10.78</t>
  </si>
  <si>
    <t>10.79</t>
  </si>
  <si>
    <t>10.80</t>
  </si>
  <si>
    <t>10.81</t>
  </si>
  <si>
    <t>10.82</t>
  </si>
  <si>
    <t>10.83</t>
  </si>
  <si>
    <t>10.84</t>
  </si>
  <si>
    <t>10.85</t>
  </si>
  <si>
    <t>10.86</t>
  </si>
  <si>
    <t>10.87</t>
  </si>
  <si>
    <t>10.88</t>
  </si>
  <si>
    <t>10.89</t>
  </si>
  <si>
    <t>10.90</t>
  </si>
  <si>
    <t>10.91</t>
  </si>
  <si>
    <t>10.92</t>
  </si>
  <si>
    <t>10.93</t>
  </si>
  <si>
    <t>10.94</t>
  </si>
  <si>
    <t>10.95</t>
  </si>
  <si>
    <t>10.96</t>
  </si>
  <si>
    <t>10.97</t>
  </si>
  <si>
    <t>10.98</t>
  </si>
  <si>
    <t>10.99</t>
  </si>
  <si>
    <t>10.100</t>
  </si>
  <si>
    <t>10.101</t>
  </si>
  <si>
    <t>10.102</t>
  </si>
  <si>
    <t>10.103</t>
  </si>
  <si>
    <t>10.104</t>
  </si>
  <si>
    <t>10.105</t>
  </si>
  <si>
    <t>10.106</t>
  </si>
  <si>
    <t>10.107</t>
  </si>
  <si>
    <t>10.108</t>
  </si>
  <si>
    <t>10.109</t>
  </si>
  <si>
    <t>10.110</t>
  </si>
  <si>
    <t>10.111</t>
  </si>
  <si>
    <t>10.112</t>
  </si>
  <si>
    <t>10.113</t>
  </si>
  <si>
    <t>10.114</t>
  </si>
  <si>
    <t>10.115</t>
  </si>
  <si>
    <t>10.116</t>
  </si>
  <si>
    <t>10.117</t>
  </si>
  <si>
    <t>10.118</t>
  </si>
  <si>
    <t>10.119</t>
  </si>
  <si>
    <t>10.120</t>
  </si>
  <si>
    <t>10.121</t>
  </si>
  <si>
    <t>10.122</t>
  </si>
  <si>
    <t>10.123</t>
  </si>
  <si>
    <t>10.124</t>
  </si>
  <si>
    <t>10.125</t>
  </si>
  <si>
    <t>10.126</t>
  </si>
  <si>
    <t>10.127</t>
  </si>
  <si>
    <t>10.128</t>
  </si>
  <si>
    <t>10.129</t>
  </si>
  <si>
    <t>10.130</t>
  </si>
  <si>
    <t>10.131</t>
  </si>
  <si>
    <t>10.132</t>
  </si>
  <si>
    <t>10.133</t>
  </si>
  <si>
    <t>10.134</t>
  </si>
  <si>
    <t>10.135</t>
  </si>
  <si>
    <t>10.136</t>
  </si>
  <si>
    <t>10.137</t>
  </si>
  <si>
    <t>10.138</t>
  </si>
  <si>
    <t>10.139</t>
  </si>
  <si>
    <t>10.140</t>
  </si>
  <si>
    <t>10.141</t>
  </si>
  <si>
    <t>10.142</t>
  </si>
  <si>
    <t>10.143</t>
  </si>
  <si>
    <t>10.144</t>
  </si>
  <si>
    <t>10.145</t>
  </si>
  <si>
    <t>10.146</t>
  </si>
  <si>
    <t>10.147</t>
  </si>
  <si>
    <t>10.148</t>
  </si>
  <si>
    <t>10.149</t>
  </si>
  <si>
    <t>10.150</t>
  </si>
  <si>
    <t>10.151</t>
  </si>
  <si>
    <t>10.152</t>
  </si>
  <si>
    <t>10.153</t>
  </si>
  <si>
    <t>10.154</t>
  </si>
  <si>
    <t>10.155</t>
  </si>
  <si>
    <t>10.156</t>
  </si>
  <si>
    <t>10.157</t>
  </si>
  <si>
    <t>10.158</t>
  </si>
  <si>
    <t>10.159</t>
  </si>
  <si>
    <t>10.160</t>
  </si>
  <si>
    <t>10.161</t>
  </si>
  <si>
    <t>10.162</t>
  </si>
  <si>
    <t>10.163</t>
  </si>
  <si>
    <t>10.164</t>
  </si>
  <si>
    <t>10.165</t>
  </si>
  <si>
    <t>10.166</t>
  </si>
  <si>
    <t>10.167</t>
  </si>
  <si>
    <t>10.168</t>
  </si>
  <si>
    <t>10.169</t>
  </si>
  <si>
    <t>10.170</t>
  </si>
  <si>
    <t>10.171</t>
  </si>
  <si>
    <t>10.172</t>
  </si>
  <si>
    <t>10.173</t>
  </si>
  <si>
    <t>10.174</t>
  </si>
  <si>
    <t>10.175</t>
  </si>
  <si>
    <t>10.176</t>
  </si>
  <si>
    <t>10.177</t>
  </si>
  <si>
    <t>10.178</t>
  </si>
  <si>
    <t>10.179</t>
  </si>
  <si>
    <t>10.180</t>
  </si>
  <si>
    <t>10.181</t>
  </si>
  <si>
    <t>10.182</t>
  </si>
  <si>
    <t>10.183</t>
  </si>
  <si>
    <t>10.184</t>
  </si>
  <si>
    <t>10.185</t>
  </si>
  <si>
    <t>10.186</t>
  </si>
  <si>
    <t>10.187</t>
  </si>
  <si>
    <t>10.188</t>
  </si>
  <si>
    <t>10.189</t>
  </si>
  <si>
    <t>10.190</t>
  </si>
  <si>
    <t>10.191</t>
  </si>
  <si>
    <t>10.192</t>
  </si>
  <si>
    <t>10.193</t>
  </si>
  <si>
    <t>10.194</t>
  </si>
  <si>
    <t>10.195</t>
  </si>
  <si>
    <t>10.196</t>
  </si>
  <si>
    <t>10.197</t>
  </si>
  <si>
    <t>10.198</t>
  </si>
  <si>
    <t>10.199</t>
  </si>
  <si>
    <t>10.200</t>
  </si>
  <si>
    <t>10.201</t>
  </si>
  <si>
    <t>10.202</t>
  </si>
  <si>
    <t>10.203</t>
  </si>
  <si>
    <t>10.204</t>
  </si>
  <si>
    <t>10.205</t>
  </si>
  <si>
    <t>10.206</t>
  </si>
  <si>
    <t>10.207</t>
  </si>
  <si>
    <t>10.208</t>
  </si>
  <si>
    <t>10.209</t>
  </si>
  <si>
    <t>10.210</t>
  </si>
  <si>
    <t>10.211</t>
  </si>
  <si>
    <t>10.212</t>
  </si>
  <si>
    <t>10.213</t>
  </si>
  <si>
    <t>10.214</t>
  </si>
  <si>
    <t>10.215</t>
  </si>
  <si>
    <t>10.216</t>
  </si>
  <si>
    <t>10.217</t>
  </si>
  <si>
    <t>10.218</t>
  </si>
  <si>
    <t>10.219</t>
  </si>
  <si>
    <t>10.220</t>
  </si>
  <si>
    <t>10.221</t>
  </si>
  <si>
    <t>10.222</t>
  </si>
  <si>
    <t>10.223</t>
  </si>
  <si>
    <t>10.224</t>
  </si>
  <si>
    <t>10.225</t>
  </si>
  <si>
    <t>10.226</t>
  </si>
  <si>
    <t>10.227</t>
  </si>
  <si>
    <t>10.228</t>
  </si>
  <si>
    <t>10.229</t>
  </si>
  <si>
    <t>10.230</t>
  </si>
  <si>
    <t>10.231</t>
  </si>
  <si>
    <t>10.232</t>
  </si>
  <si>
    <t>10.233</t>
  </si>
  <si>
    <t>10.234</t>
  </si>
  <si>
    <t>10.235</t>
  </si>
  <si>
    <t>10.236</t>
  </si>
  <si>
    <t>10.237</t>
  </si>
  <si>
    <t>10.238</t>
  </si>
  <si>
    <t>10.239</t>
  </si>
  <si>
    <t>10.240</t>
  </si>
  <si>
    <t>10.241</t>
  </si>
  <si>
    <t>10.242</t>
  </si>
  <si>
    <t>10.243</t>
  </si>
  <si>
    <t>10.244</t>
  </si>
  <si>
    <t>10.245</t>
  </si>
  <si>
    <t>10.246</t>
  </si>
  <si>
    <t>10.247</t>
  </si>
  <si>
    <t>10.248</t>
  </si>
  <si>
    <t>10.249</t>
  </si>
  <si>
    <t>10.250</t>
  </si>
  <si>
    <t>10.251</t>
  </si>
  <si>
    <t>10.252</t>
  </si>
  <si>
    <t>10.253</t>
  </si>
  <si>
    <t>10.254</t>
  </si>
  <si>
    <t>10.255</t>
  </si>
  <si>
    <t>10.256</t>
  </si>
  <si>
    <t>10.257</t>
  </si>
  <si>
    <t>10.258</t>
  </si>
  <si>
    <t>10.259</t>
  </si>
  <si>
    <t>10.260</t>
  </si>
  <si>
    <t>10.261</t>
  </si>
  <si>
    <t>10.262</t>
  </si>
  <si>
    <t>10.263</t>
  </si>
  <si>
    <t>10.264</t>
  </si>
  <si>
    <t>10.265</t>
  </si>
  <si>
    <t>10.266</t>
  </si>
  <si>
    <t>10.267</t>
  </si>
  <si>
    <t>10.268</t>
  </si>
  <si>
    <t>10.269</t>
  </si>
  <si>
    <t>10.270</t>
  </si>
  <si>
    <t>10.271</t>
  </si>
  <si>
    <t>10.272</t>
  </si>
  <si>
    <t>10.273</t>
  </si>
  <si>
    <t>10.274</t>
  </si>
  <si>
    <t>10.275</t>
  </si>
  <si>
    <t>10.276</t>
  </si>
  <si>
    <t>10.277</t>
  </si>
  <si>
    <t>составлен                   21  марта            2014 г.</t>
  </si>
  <si>
    <t>85.11.1</t>
  </si>
  <si>
    <t>исследование</t>
  </si>
  <si>
    <t>10204000 "Субсидия на выполнение государственного задания"</t>
  </si>
  <si>
    <t>0 (обеспечение исполнения контракта, сред-ва во врем.распоряж.)</t>
  </si>
  <si>
    <t>130 (доходы от оказания платных услуг)</t>
  </si>
  <si>
    <t>180(субсидии на выполнение государственного задания)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</si>
</sst>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"/>
    <numFmt numFmtId="170" formatCode="0.00000"/>
    <numFmt numFmtId="171" formatCode="0.0000"/>
    <numFmt numFmtId="172" formatCode="0.000"/>
    <numFmt numFmtId="173" formatCode="0.0000000"/>
    <numFmt numFmtId="174" formatCode="0.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48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 wrapText="1"/>
    </xf>
    <xf numFmtId="49" fontId="2" fillId="4" borderId="13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13" fillId="0" borderId="22" xfId="0" applyNumberFormat="1" applyFont="1" applyBorder="1" applyAlignment="1">
      <alignment horizontal="right" wrapText="1"/>
    </xf>
    <xf numFmtId="0" fontId="2" fillId="0" borderId="23" xfId="0" applyFont="1" applyBorder="1" applyAlignment="1" quotePrefix="1">
      <alignment horizontal="left" vertical="top" wrapText="1"/>
    </xf>
    <xf numFmtId="4" fontId="2" fillId="0" borderId="10" xfId="0" applyNumberFormat="1" applyFont="1" applyBorder="1" applyAlignment="1">
      <alignment vertical="top" wrapText="1"/>
    </xf>
    <xf numFmtId="49" fontId="13" fillId="0" borderId="23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top" wrapText="1"/>
    </xf>
    <xf numFmtId="0" fontId="2" fillId="0" borderId="24" xfId="0" applyFont="1" applyBorder="1" applyAlignment="1" quotePrefix="1">
      <alignment horizontal="left" vertical="top" wrapText="1"/>
    </xf>
    <xf numFmtId="0" fontId="2" fillId="0" borderId="25" xfId="0" applyFont="1" applyBorder="1" applyAlignment="1" quotePrefix="1">
      <alignment horizontal="left" vertical="top" wrapText="1"/>
    </xf>
    <xf numFmtId="49" fontId="13" fillId="0" borderId="26" xfId="0" applyNumberFormat="1" applyFont="1" applyBorder="1" applyAlignment="1">
      <alignment horizontal="right" wrapText="1"/>
    </xf>
    <xf numFmtId="49" fontId="2" fillId="0" borderId="27" xfId="0" applyNumberFormat="1" applyFont="1" applyBorder="1" applyAlignment="1">
      <alignment vertical="top" wrapText="1"/>
    </xf>
    <xf numFmtId="49" fontId="2" fillId="0" borderId="0" xfId="0" applyNumberFormat="1" applyFont="1" applyBorder="1" applyAlignment="1" quotePrefix="1">
      <alignment horizontal="left" vertical="top" wrapText="1"/>
    </xf>
    <xf numFmtId="49" fontId="13" fillId="0" borderId="28" xfId="0" applyNumberFormat="1" applyFont="1" applyBorder="1" applyAlignment="1">
      <alignment horizontal="right" wrapText="1"/>
    </xf>
    <xf numFmtId="49" fontId="2" fillId="0" borderId="29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" fillId="0" borderId="27" xfId="0" applyNumberFormat="1" applyFont="1" applyBorder="1" applyAlignment="1" quotePrefix="1">
      <alignment horizontal="left" vertical="top" wrapText="1"/>
    </xf>
    <xf numFmtId="49" fontId="2" fillId="0" borderId="29" xfId="0" applyNumberFormat="1" applyFont="1" applyBorder="1" applyAlignment="1" quotePrefix="1">
      <alignment horizontal="left" vertical="top" wrapText="1"/>
    </xf>
    <xf numFmtId="49" fontId="2" fillId="0" borderId="23" xfId="0" applyNumberFormat="1" applyFont="1" applyBorder="1" applyAlignment="1" quotePrefix="1">
      <alignment horizontal="left" vertical="top" wrapText="1"/>
    </xf>
    <xf numFmtId="49" fontId="13" fillId="0" borderId="30" xfId="0" applyNumberFormat="1" applyFont="1" applyBorder="1" applyAlignment="1">
      <alignment horizontal="right" wrapText="1"/>
    </xf>
    <xf numFmtId="49" fontId="2" fillId="0" borderId="30" xfId="0" applyNumberFormat="1" applyFont="1" applyBorder="1" applyAlignment="1">
      <alignment vertical="top" wrapText="1"/>
    </xf>
    <xf numFmtId="49" fontId="13" fillId="0" borderId="25" xfId="0" applyNumberFormat="1" applyFont="1" applyBorder="1" applyAlignment="1">
      <alignment horizontal="right" wrapText="1"/>
    </xf>
    <xf numFmtId="49" fontId="2" fillId="0" borderId="25" xfId="0" applyNumberFormat="1" applyFont="1" applyBorder="1" applyAlignment="1">
      <alignment vertical="top" wrapText="1"/>
    </xf>
    <xf numFmtId="49" fontId="13" fillId="0" borderId="31" xfId="0" applyNumberFormat="1" applyFont="1" applyBorder="1" applyAlignment="1">
      <alignment horizontal="right" wrapText="1"/>
    </xf>
    <xf numFmtId="49" fontId="2" fillId="0" borderId="24" xfId="0" applyNumberFormat="1" applyFont="1" applyBorder="1" applyAlignment="1" quotePrefix="1">
      <alignment horizontal="left" vertical="top" wrapText="1"/>
    </xf>
    <xf numFmtId="49" fontId="13" fillId="0" borderId="22" xfId="0" applyNumberFormat="1" applyFont="1" applyFill="1" applyBorder="1" applyAlignment="1">
      <alignment horizontal="right" wrapText="1"/>
    </xf>
    <xf numFmtId="49" fontId="2" fillId="0" borderId="26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vertical="top" wrapText="1"/>
    </xf>
    <xf numFmtId="49" fontId="2" fillId="0" borderId="28" xfId="0" applyNumberFormat="1" applyFont="1" applyBorder="1" applyAlignment="1">
      <alignment horizontal="right" wrapText="1"/>
    </xf>
    <xf numFmtId="49" fontId="13" fillId="0" borderId="28" xfId="0" applyNumberFormat="1" applyFont="1" applyFill="1" applyBorder="1" applyAlignment="1">
      <alignment horizontal="right" wrapText="1"/>
    </xf>
    <xf numFmtId="49" fontId="2" fillId="0" borderId="29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right" wrapText="1"/>
    </xf>
    <xf numFmtId="49" fontId="2" fillId="0" borderId="31" xfId="0" applyNumberFormat="1" applyFont="1" applyBorder="1" applyAlignment="1">
      <alignment horizontal="right" wrapText="1"/>
    </xf>
    <xf numFmtId="49" fontId="13" fillId="0" borderId="10" xfId="0" applyNumberFormat="1" applyFont="1" applyBorder="1" applyAlignment="1">
      <alignment horizontal="right" wrapText="1"/>
    </xf>
    <xf numFmtId="49" fontId="13" fillId="0" borderId="15" xfId="0" applyNumberFormat="1" applyFont="1" applyBorder="1" applyAlignment="1">
      <alignment horizontal="right" wrapText="1"/>
    </xf>
    <xf numFmtId="49" fontId="2" fillId="33" borderId="29" xfId="0" applyNumberFormat="1" applyFont="1" applyFill="1" applyBorder="1" applyAlignment="1">
      <alignment vertical="top" wrapText="1"/>
    </xf>
    <xf numFmtId="49" fontId="13" fillId="33" borderId="26" xfId="0" applyNumberFormat="1" applyFont="1" applyFill="1" applyBorder="1" applyAlignment="1">
      <alignment horizontal="right" wrapText="1"/>
    </xf>
    <xf numFmtId="49" fontId="13" fillId="33" borderId="28" xfId="0" applyNumberFormat="1" applyFont="1" applyFill="1" applyBorder="1" applyAlignment="1">
      <alignment horizontal="right" wrapText="1"/>
    </xf>
    <xf numFmtId="0" fontId="2" fillId="0" borderId="3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10" fontId="2" fillId="0" borderId="10" xfId="0" applyNumberFormat="1" applyFont="1" applyBorder="1" applyAlignment="1">
      <alignment horizont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49" fontId="11" fillId="0" borderId="32" xfId="0" applyNumberFormat="1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49" fontId="6" fillId="0" borderId="24" xfId="0" applyNumberFormat="1" applyFont="1" applyBorder="1" applyAlignment="1">
      <alignment horizontal="center" wrapText="1"/>
    </xf>
    <xf numFmtId="49" fontId="6" fillId="0" borderId="29" xfId="0" applyNumberFormat="1" applyFont="1" applyBorder="1" applyAlignment="1">
      <alignment horizontal="center" wrapText="1"/>
    </xf>
    <xf numFmtId="49" fontId="6" fillId="0" borderId="25" xfId="0" applyNumberFormat="1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49" fontId="6" fillId="0" borderId="34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zoomScale="95" zoomScaleNormal="95" zoomScalePageLayoutView="0" workbookViewId="0" topLeftCell="A25">
      <selection activeCell="C41" sqref="C41"/>
    </sheetView>
  </sheetViews>
  <sheetFormatPr defaultColWidth="18.75390625" defaultRowHeight="12.75"/>
  <cols>
    <col min="1" max="16384" width="18.75390625" style="9" customWidth="1"/>
  </cols>
  <sheetData>
    <row r="1" spans="7:8" ht="18.75">
      <c r="G1" s="46"/>
      <c r="H1" s="52" t="s">
        <v>223</v>
      </c>
    </row>
    <row r="2" spans="7:8" ht="18.75">
      <c r="G2" s="46"/>
      <c r="H2" s="52" t="s">
        <v>217</v>
      </c>
    </row>
    <row r="3" spans="7:8" ht="18.75">
      <c r="G3" s="46"/>
      <c r="H3" s="52" t="s">
        <v>218</v>
      </c>
    </row>
    <row r="4" spans="7:8" ht="18.75">
      <c r="G4" s="46"/>
      <c r="H4" s="52" t="s">
        <v>219</v>
      </c>
    </row>
    <row r="5" spans="7:8" ht="18.75">
      <c r="G5" s="46"/>
      <c r="H5" s="52" t="s">
        <v>238</v>
      </c>
    </row>
    <row r="6" ht="15.75">
      <c r="H6" s="67"/>
    </row>
    <row r="7" spans="7:8" s="5" customFormat="1" ht="18.75">
      <c r="G7" s="3"/>
      <c r="H7" s="52" t="s">
        <v>220</v>
      </c>
    </row>
    <row r="8" spans="7:8" s="5" customFormat="1" ht="18.75">
      <c r="G8" s="3"/>
      <c r="H8" s="52" t="s">
        <v>50</v>
      </c>
    </row>
    <row r="9" spans="2:8" s="5" customFormat="1" ht="18.75">
      <c r="B9" s="3"/>
      <c r="G9" s="3"/>
      <c r="H9" s="52" t="s">
        <v>149</v>
      </c>
    </row>
    <row r="10" s="5" customFormat="1" ht="18.75">
      <c r="H10" s="55" t="s">
        <v>169</v>
      </c>
    </row>
    <row r="11" s="5" customFormat="1" ht="18.75">
      <c r="H11" s="53"/>
    </row>
    <row r="12" s="5" customFormat="1" ht="18.75">
      <c r="H12" s="52" t="s">
        <v>164</v>
      </c>
    </row>
    <row r="13" s="5" customFormat="1" ht="12">
      <c r="H13" s="3"/>
    </row>
    <row r="14" s="5" customFormat="1" ht="12">
      <c r="H14" s="3"/>
    </row>
    <row r="15" spans="2:8" s="5" customFormat="1" ht="23.25" customHeight="1">
      <c r="B15" s="155" t="s">
        <v>127</v>
      </c>
      <c r="C15" s="155"/>
      <c r="D15" s="155"/>
      <c r="E15" s="46"/>
      <c r="F15" s="155" t="s">
        <v>128</v>
      </c>
      <c r="G15" s="155"/>
      <c r="H15" s="155"/>
    </row>
    <row r="16" spans="2:8" s="5" customFormat="1" ht="18.75">
      <c r="B16" s="46"/>
      <c r="C16" s="46"/>
      <c r="D16" s="46"/>
      <c r="E16" s="46"/>
      <c r="F16" s="46"/>
      <c r="G16" s="46"/>
      <c r="H16" s="46"/>
    </row>
    <row r="17" spans="2:8" s="5" customFormat="1" ht="46.5" customHeight="1">
      <c r="B17" s="149" t="s">
        <v>129</v>
      </c>
      <c r="C17" s="149"/>
      <c r="D17" s="149"/>
      <c r="E17" s="46"/>
      <c r="F17" s="47" t="s">
        <v>718</v>
      </c>
      <c r="G17" s="47"/>
      <c r="H17" s="47"/>
    </row>
    <row r="18" spans="2:8" s="5" customFormat="1" ht="36.75" customHeight="1">
      <c r="B18" s="46"/>
      <c r="C18" s="46"/>
      <c r="D18" s="46"/>
      <c r="E18" s="46"/>
      <c r="F18" s="156" t="s">
        <v>134</v>
      </c>
      <c r="G18" s="156"/>
      <c r="H18" s="156"/>
    </row>
    <row r="19" spans="2:8" s="5" customFormat="1" ht="18.75">
      <c r="B19" s="46"/>
      <c r="C19" s="46"/>
      <c r="D19" s="46"/>
      <c r="E19" s="46"/>
      <c r="F19" s="46"/>
      <c r="G19" s="46"/>
      <c r="H19" s="48"/>
    </row>
    <row r="20" spans="2:8" s="5" customFormat="1" ht="36" customHeight="1">
      <c r="B20" s="145" t="s">
        <v>131</v>
      </c>
      <c r="C20" s="145"/>
      <c r="D20" s="145"/>
      <c r="E20" s="46"/>
      <c r="F20" s="145" t="s">
        <v>719</v>
      </c>
      <c r="G20" s="145"/>
      <c r="H20" s="145"/>
    </row>
    <row r="21" spans="2:8" s="5" customFormat="1" ht="18.75">
      <c r="B21" s="145" t="s">
        <v>132</v>
      </c>
      <c r="C21" s="145"/>
      <c r="D21" s="40" t="s">
        <v>130</v>
      </c>
      <c r="E21" s="46"/>
      <c r="F21" s="145" t="s">
        <v>132</v>
      </c>
      <c r="G21" s="145"/>
      <c r="H21" s="40" t="s">
        <v>130</v>
      </c>
    </row>
    <row r="22" spans="2:8" s="5" customFormat="1" ht="18.75">
      <c r="B22" s="46"/>
      <c r="C22" s="46"/>
      <c r="D22" s="46"/>
      <c r="E22" s="46"/>
      <c r="F22" s="46"/>
      <c r="G22" s="46"/>
      <c r="H22" s="46"/>
    </row>
    <row r="23" spans="2:8" s="5" customFormat="1" ht="18.75" customHeight="1">
      <c r="B23" s="145" t="s">
        <v>133</v>
      </c>
      <c r="C23" s="145"/>
      <c r="D23" s="145"/>
      <c r="E23" s="46"/>
      <c r="F23" s="145" t="s">
        <v>133</v>
      </c>
      <c r="G23" s="145"/>
      <c r="H23" s="145"/>
    </row>
    <row r="24" spans="2:8" s="5" customFormat="1" ht="18.75">
      <c r="B24" s="46"/>
      <c r="C24" s="46"/>
      <c r="D24" s="46"/>
      <c r="E24" s="46"/>
      <c r="F24" s="46"/>
      <c r="G24" s="46"/>
      <c r="H24" s="48"/>
    </row>
    <row r="25" spans="2:8" s="5" customFormat="1" ht="18.75">
      <c r="B25" s="46"/>
      <c r="C25" s="46"/>
      <c r="D25" s="46"/>
      <c r="E25" s="46"/>
      <c r="F25" s="46"/>
      <c r="G25" s="46"/>
      <c r="H25" s="48"/>
    </row>
    <row r="26" spans="2:8" s="5" customFormat="1" ht="18.75">
      <c r="B26" s="46"/>
      <c r="C26" s="46"/>
      <c r="D26" s="46"/>
      <c r="E26" s="46"/>
      <c r="F26" s="46"/>
      <c r="G26" s="46"/>
      <c r="H26" s="48"/>
    </row>
    <row r="27" s="5" customFormat="1" ht="12">
      <c r="H27" s="3"/>
    </row>
    <row r="28" spans="2:8" s="5" customFormat="1" ht="16.5">
      <c r="B28" s="153" t="s">
        <v>720</v>
      </c>
      <c r="C28" s="153"/>
      <c r="D28" s="153"/>
      <c r="E28" s="153"/>
      <c r="F28" s="153"/>
      <c r="G28" s="153"/>
      <c r="H28" s="153"/>
    </row>
    <row r="29" spans="2:8" s="5" customFormat="1" ht="18.75" customHeight="1">
      <c r="B29" s="154" t="s">
        <v>135</v>
      </c>
      <c r="C29" s="154"/>
      <c r="D29" s="154"/>
      <c r="E29" s="154"/>
      <c r="F29" s="154"/>
      <c r="G29" s="154"/>
      <c r="H29" s="154"/>
    </row>
    <row r="30" s="5" customFormat="1" ht="12">
      <c r="H30" s="3"/>
    </row>
    <row r="31" s="5" customFormat="1" ht="12">
      <c r="H31" s="3"/>
    </row>
    <row r="32" spans="1:8" s="1" customFormat="1" ht="25.5" customHeight="1">
      <c r="A32" s="2"/>
      <c r="B32" s="142" t="s">
        <v>38</v>
      </c>
      <c r="C32" s="142"/>
      <c r="D32" s="142"/>
      <c r="E32" s="142"/>
      <c r="F32" s="142"/>
      <c r="G32" s="142"/>
      <c r="H32" s="142"/>
    </row>
    <row r="33" spans="1:8" s="1" customFormat="1" ht="22.5" customHeight="1">
      <c r="A33" s="2"/>
      <c r="B33" s="143" t="s">
        <v>160</v>
      </c>
      <c r="C33" s="143"/>
      <c r="D33" s="143"/>
      <c r="E33" s="143"/>
      <c r="F33" s="143"/>
      <c r="G33" s="143"/>
      <c r="H33" s="143"/>
    </row>
    <row r="34" spans="1:8" s="1" customFormat="1" ht="22.5" customHeight="1">
      <c r="A34" s="2"/>
      <c r="B34" s="150" t="s">
        <v>161</v>
      </c>
      <c r="C34" s="150"/>
      <c r="D34" s="150"/>
      <c r="E34" s="150"/>
      <c r="F34" s="150"/>
      <c r="G34" s="150"/>
      <c r="H34" s="150"/>
    </row>
    <row r="35" spans="1:8" s="1" customFormat="1" ht="22.5" customHeight="1">
      <c r="A35" s="2"/>
      <c r="B35" s="150" t="s">
        <v>163</v>
      </c>
      <c r="C35" s="150"/>
      <c r="D35" s="150"/>
      <c r="E35" s="150"/>
      <c r="F35" s="150"/>
      <c r="G35" s="150"/>
      <c r="H35" s="150"/>
    </row>
    <row r="36" spans="1:8" s="1" customFormat="1" ht="22.5" customHeight="1">
      <c r="A36" s="2"/>
      <c r="B36" s="150" t="s">
        <v>162</v>
      </c>
      <c r="C36" s="150"/>
      <c r="D36" s="150"/>
      <c r="E36" s="150"/>
      <c r="F36" s="150"/>
      <c r="G36" s="150"/>
      <c r="H36" s="150"/>
    </row>
    <row r="37" spans="1:8" s="1" customFormat="1" ht="22.5" customHeight="1">
      <c r="A37" s="2"/>
      <c r="B37" s="150" t="s">
        <v>721</v>
      </c>
      <c r="C37" s="150"/>
      <c r="D37" s="150"/>
      <c r="E37" s="150"/>
      <c r="F37" s="150"/>
      <c r="G37" s="150"/>
      <c r="H37" s="150"/>
    </row>
    <row r="38" spans="1:8" s="1" customFormat="1" ht="22.5">
      <c r="A38" s="2"/>
      <c r="B38" s="41"/>
      <c r="C38" s="41"/>
      <c r="D38" s="41"/>
      <c r="E38" s="41"/>
      <c r="F38" s="41"/>
      <c r="G38" s="41"/>
      <c r="H38" s="41"/>
    </row>
    <row r="39" spans="1:8" s="1" customFormat="1" ht="16.5">
      <c r="A39" s="2"/>
      <c r="B39" s="16"/>
      <c r="C39" s="16"/>
      <c r="D39" s="16"/>
      <c r="E39" s="16"/>
      <c r="F39" s="16"/>
      <c r="G39" s="16"/>
      <c r="H39" s="16"/>
    </row>
    <row r="40" spans="1:8" s="1" customFormat="1" ht="22.5" customHeight="1">
      <c r="A40" s="2"/>
      <c r="B40" s="16"/>
      <c r="C40" s="150" t="s">
        <v>947</v>
      </c>
      <c r="D40" s="150"/>
      <c r="E40" s="150"/>
      <c r="F40" s="150"/>
      <c r="G40" s="150"/>
      <c r="H40" s="16"/>
    </row>
    <row r="42" spans="2:8" ht="57.75" customHeight="1">
      <c r="B42" s="151" t="s">
        <v>137</v>
      </c>
      <c r="C42" s="151"/>
      <c r="D42" s="50"/>
      <c r="E42" s="152" t="s">
        <v>138</v>
      </c>
      <c r="F42" s="152"/>
      <c r="G42" s="152"/>
      <c r="H42" s="152"/>
    </row>
    <row r="43" spans="2:8" ht="72" customHeight="1">
      <c r="B43" s="151" t="s">
        <v>170</v>
      </c>
      <c r="C43" s="151"/>
      <c r="D43" s="151"/>
      <c r="E43" s="152" t="s">
        <v>136</v>
      </c>
      <c r="F43" s="152"/>
      <c r="G43" s="152"/>
      <c r="H43" s="152"/>
    </row>
    <row r="44" spans="2:8" ht="54" customHeight="1">
      <c r="B44" s="51" t="s">
        <v>139</v>
      </c>
      <c r="C44" s="49"/>
      <c r="D44" s="49"/>
      <c r="E44" s="149" t="s">
        <v>722</v>
      </c>
      <c r="F44" s="149"/>
      <c r="G44" s="149"/>
      <c r="H44" s="149"/>
    </row>
    <row r="45" spans="2:8" ht="45" customHeight="1">
      <c r="B45" s="151" t="s">
        <v>140</v>
      </c>
      <c r="C45" s="151"/>
      <c r="D45" s="151"/>
      <c r="E45" s="149" t="s">
        <v>722</v>
      </c>
      <c r="F45" s="149"/>
      <c r="G45" s="149"/>
      <c r="H45" s="149"/>
    </row>
    <row r="46" spans="2:8" ht="33" customHeight="1">
      <c r="B46" s="148" t="s">
        <v>141</v>
      </c>
      <c r="C46" s="148"/>
      <c r="D46" s="148"/>
      <c r="E46" s="146">
        <v>1101487287</v>
      </c>
      <c r="F46" s="146"/>
      <c r="G46" s="146"/>
      <c r="H46" s="146"/>
    </row>
    <row r="47" spans="2:8" ht="33" customHeight="1">
      <c r="B47" s="148" t="s">
        <v>142</v>
      </c>
      <c r="C47" s="148"/>
      <c r="D47" s="148"/>
      <c r="E47" s="146">
        <v>110101001</v>
      </c>
      <c r="F47" s="146"/>
      <c r="G47" s="146"/>
      <c r="H47" s="146"/>
    </row>
    <row r="48" spans="2:8" ht="33" customHeight="1">
      <c r="B48" s="148" t="s">
        <v>143</v>
      </c>
      <c r="C48" s="148"/>
      <c r="D48" s="148"/>
      <c r="E48" s="147" t="s">
        <v>730</v>
      </c>
      <c r="F48" s="147"/>
      <c r="G48" s="147"/>
      <c r="H48" s="147"/>
    </row>
    <row r="49" spans="2:8" ht="33" customHeight="1">
      <c r="B49" s="148" t="s">
        <v>147</v>
      </c>
      <c r="C49" s="148"/>
      <c r="D49" s="148"/>
      <c r="E49" s="146" t="s">
        <v>723</v>
      </c>
      <c r="F49" s="146"/>
      <c r="G49" s="146"/>
      <c r="H49" s="146"/>
    </row>
    <row r="50" spans="2:8" ht="33" customHeight="1">
      <c r="B50" s="148" t="s">
        <v>148</v>
      </c>
      <c r="C50" s="148"/>
      <c r="D50" s="148"/>
      <c r="E50" s="146" t="s">
        <v>724</v>
      </c>
      <c r="F50" s="146"/>
      <c r="G50" s="146"/>
      <c r="H50" s="146"/>
    </row>
    <row r="51" spans="2:8" ht="23.25">
      <c r="B51" s="49"/>
      <c r="C51" s="49"/>
      <c r="D51" s="49"/>
      <c r="E51" s="49"/>
      <c r="F51" s="49"/>
      <c r="G51" s="49"/>
      <c r="H51" s="49"/>
    </row>
    <row r="53" spans="2:7" ht="37.5" customHeight="1">
      <c r="B53" s="43" t="s">
        <v>144</v>
      </c>
      <c r="C53" s="42"/>
      <c r="D53" s="42"/>
      <c r="E53" s="145" t="s">
        <v>725</v>
      </c>
      <c r="F53" s="145"/>
      <c r="G53" s="145"/>
    </row>
    <row r="54" spans="2:7" ht="15">
      <c r="B54" s="44"/>
      <c r="E54" s="144" t="s">
        <v>132</v>
      </c>
      <c r="F54" s="144"/>
      <c r="G54" s="9" t="s">
        <v>130</v>
      </c>
    </row>
    <row r="55" spans="2:6" ht="15">
      <c r="B55" s="44"/>
      <c r="E55" s="38"/>
      <c r="F55" s="38"/>
    </row>
    <row r="56" ht="15">
      <c r="B56" s="44"/>
    </row>
    <row r="57" spans="2:7" ht="18.75" customHeight="1">
      <c r="B57" s="45" t="s">
        <v>145</v>
      </c>
      <c r="E57" s="145" t="s">
        <v>726</v>
      </c>
      <c r="F57" s="145"/>
      <c r="G57" s="145"/>
    </row>
    <row r="58" spans="2:7" ht="15">
      <c r="B58" s="44"/>
      <c r="E58" s="144" t="s">
        <v>132</v>
      </c>
      <c r="F58" s="144"/>
      <c r="G58" s="9" t="s">
        <v>130</v>
      </c>
    </row>
    <row r="59" ht="15">
      <c r="B59" s="44"/>
    </row>
    <row r="60" ht="15">
      <c r="B60" s="44"/>
    </row>
    <row r="61" spans="2:7" ht="18.75" customHeight="1">
      <c r="B61" s="45" t="s">
        <v>146</v>
      </c>
      <c r="E61" s="145" t="s">
        <v>727</v>
      </c>
      <c r="F61" s="145"/>
      <c r="G61" s="145"/>
    </row>
    <row r="62" spans="2:7" ht="15">
      <c r="B62" s="44"/>
      <c r="E62" s="144" t="s">
        <v>132</v>
      </c>
      <c r="F62" s="144"/>
      <c r="G62" s="9" t="s">
        <v>130</v>
      </c>
    </row>
    <row r="63" ht="15">
      <c r="B63" s="44"/>
    </row>
    <row r="64" ht="15">
      <c r="B64" s="44" t="s">
        <v>728</v>
      </c>
    </row>
    <row r="65" ht="15">
      <c r="B65" s="44" t="s">
        <v>729</v>
      </c>
    </row>
  </sheetData>
  <sheetProtection/>
  <mergeCells count="42">
    <mergeCell ref="B15:D15"/>
    <mergeCell ref="F15:H15"/>
    <mergeCell ref="B42:C42"/>
    <mergeCell ref="F18:H18"/>
    <mergeCell ref="F20:H20"/>
    <mergeCell ref="F21:G21"/>
    <mergeCell ref="F23:H23"/>
    <mergeCell ref="C40:G40"/>
    <mergeCell ref="B17:D17"/>
    <mergeCell ref="B20:D20"/>
    <mergeCell ref="B23:D23"/>
    <mergeCell ref="B21:C21"/>
    <mergeCell ref="B43:D43"/>
    <mergeCell ref="E43:H43"/>
    <mergeCell ref="E42:H42"/>
    <mergeCell ref="E46:H46"/>
    <mergeCell ref="B28:H28"/>
    <mergeCell ref="B29:H29"/>
    <mergeCell ref="B34:H34"/>
    <mergeCell ref="B45:D45"/>
    <mergeCell ref="E44:H44"/>
    <mergeCell ref="E45:H45"/>
    <mergeCell ref="B36:H36"/>
    <mergeCell ref="B35:H35"/>
    <mergeCell ref="B37:H37"/>
    <mergeCell ref="E61:G61"/>
    <mergeCell ref="E62:F62"/>
    <mergeCell ref="E57:G57"/>
    <mergeCell ref="E58:F58"/>
    <mergeCell ref="B48:D48"/>
    <mergeCell ref="B49:D49"/>
    <mergeCell ref="B50:D50"/>
    <mergeCell ref="B32:H32"/>
    <mergeCell ref="B33:H33"/>
    <mergeCell ref="E54:F54"/>
    <mergeCell ref="E53:G53"/>
    <mergeCell ref="E47:H47"/>
    <mergeCell ref="E48:H48"/>
    <mergeCell ref="E49:H49"/>
    <mergeCell ref="E50:H50"/>
    <mergeCell ref="B46:D46"/>
    <mergeCell ref="B47:D4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58">
      <selection activeCell="H12" sqref="H12"/>
    </sheetView>
  </sheetViews>
  <sheetFormatPr defaultColWidth="9.00390625" defaultRowHeight="12.75"/>
  <cols>
    <col min="2" max="2" width="45.25390625" style="0" customWidth="1"/>
    <col min="3" max="3" width="12.25390625" style="0" customWidth="1"/>
    <col min="4" max="4" width="26.875" style="0" customWidth="1"/>
    <col min="5" max="5" width="13.00390625" style="0" customWidth="1"/>
    <col min="6" max="6" width="13.75390625" style="0" customWidth="1"/>
    <col min="7" max="8" width="19.00390625" style="0" customWidth="1"/>
  </cols>
  <sheetData>
    <row r="1" spans="1:8" ht="14.25">
      <c r="A1" s="18"/>
      <c r="B1" s="182" t="s">
        <v>239</v>
      </c>
      <c r="C1" s="182"/>
      <c r="D1" s="182"/>
      <c r="E1" s="182"/>
      <c r="F1" s="182"/>
      <c r="G1" s="182"/>
      <c r="H1" s="183"/>
    </row>
    <row r="2" spans="1:8" ht="14.25">
      <c r="A2" s="19"/>
      <c r="B2" s="184" t="s">
        <v>240</v>
      </c>
      <c r="C2" s="184"/>
      <c r="D2" s="184"/>
      <c r="E2" s="184"/>
      <c r="F2" s="184"/>
      <c r="G2" s="184"/>
      <c r="H2" s="185"/>
    </row>
    <row r="3" spans="1:8" ht="14.25">
      <c r="A3" s="76">
        <v>1</v>
      </c>
      <c r="B3" s="179" t="s">
        <v>241</v>
      </c>
      <c r="C3" s="180"/>
      <c r="D3" s="180"/>
      <c r="E3" s="180"/>
      <c r="F3" s="180"/>
      <c r="G3" s="180"/>
      <c r="H3" s="75" t="s">
        <v>242</v>
      </c>
    </row>
    <row r="4" spans="1:8" ht="37.5" customHeight="1">
      <c r="A4" s="17" t="s">
        <v>243</v>
      </c>
      <c r="B4" s="169" t="s">
        <v>244</v>
      </c>
      <c r="C4" s="170"/>
      <c r="D4" s="170"/>
      <c r="E4" s="170"/>
      <c r="F4" s="170"/>
      <c r="G4" s="172"/>
      <c r="H4" s="4" t="s">
        <v>948</v>
      </c>
    </row>
    <row r="5" spans="1:8" ht="54.75" customHeight="1">
      <c r="A5" s="17" t="s">
        <v>245</v>
      </c>
      <c r="B5" s="169" t="s">
        <v>246</v>
      </c>
      <c r="C5" s="170"/>
      <c r="D5" s="170"/>
      <c r="E5" s="170"/>
      <c r="F5" s="170"/>
      <c r="G5" s="172"/>
      <c r="H5" s="4" t="s">
        <v>948</v>
      </c>
    </row>
    <row r="6" spans="1:8" ht="90.75" customHeight="1">
      <c r="A6" s="17" t="s">
        <v>247</v>
      </c>
      <c r="B6" s="169" t="s">
        <v>248</v>
      </c>
      <c r="C6" s="170"/>
      <c r="D6" s="170"/>
      <c r="E6" s="170"/>
      <c r="F6" s="170"/>
      <c r="G6" s="172"/>
      <c r="H6" s="4" t="s">
        <v>948</v>
      </c>
    </row>
    <row r="7" spans="1:8" ht="21" customHeight="1">
      <c r="A7" s="17" t="s">
        <v>249</v>
      </c>
      <c r="B7" s="169" t="s">
        <v>250</v>
      </c>
      <c r="C7" s="170"/>
      <c r="D7" s="170"/>
      <c r="E7" s="170"/>
      <c r="F7" s="170"/>
      <c r="G7" s="172"/>
      <c r="H7" s="4" t="s">
        <v>948</v>
      </c>
    </row>
    <row r="8" spans="1:8" ht="30" customHeight="1">
      <c r="A8" s="17" t="s">
        <v>251</v>
      </c>
      <c r="B8" s="169" t="s">
        <v>252</v>
      </c>
      <c r="C8" s="170"/>
      <c r="D8" s="170"/>
      <c r="E8" s="170"/>
      <c r="F8" s="170"/>
      <c r="G8" s="172"/>
      <c r="H8" s="4" t="s">
        <v>948</v>
      </c>
    </row>
    <row r="9" spans="1:8" ht="32.25" customHeight="1">
      <c r="A9" s="17" t="s">
        <v>253</v>
      </c>
      <c r="B9" s="169" t="s">
        <v>254</v>
      </c>
      <c r="C9" s="170"/>
      <c r="D9" s="170"/>
      <c r="E9" s="170"/>
      <c r="F9" s="170"/>
      <c r="G9" s="172"/>
      <c r="H9" s="4" t="s">
        <v>948</v>
      </c>
    </row>
    <row r="10" spans="1:8" ht="22.5" customHeight="1">
      <c r="A10" s="17" t="s">
        <v>255</v>
      </c>
      <c r="B10" s="169" t="s">
        <v>256</v>
      </c>
      <c r="C10" s="170"/>
      <c r="D10" s="170"/>
      <c r="E10" s="170"/>
      <c r="F10" s="170"/>
      <c r="G10" s="172"/>
      <c r="H10" s="4" t="s">
        <v>948</v>
      </c>
    </row>
    <row r="11" spans="1:8" ht="22.5" customHeight="1">
      <c r="A11" s="17" t="s">
        <v>257</v>
      </c>
      <c r="B11" s="169" t="s">
        <v>258</v>
      </c>
      <c r="C11" s="170"/>
      <c r="D11" s="170"/>
      <c r="E11" s="170"/>
      <c r="F11" s="170"/>
      <c r="G11" s="172"/>
      <c r="H11" s="4" t="s">
        <v>948</v>
      </c>
    </row>
    <row r="12" spans="1:8" ht="21" customHeight="1">
      <c r="A12" s="17" t="s">
        <v>259</v>
      </c>
      <c r="B12" s="169" t="s">
        <v>260</v>
      </c>
      <c r="C12" s="170"/>
      <c r="D12" s="170"/>
      <c r="E12" s="170"/>
      <c r="F12" s="170"/>
      <c r="G12" s="172"/>
      <c r="H12" s="4" t="s">
        <v>948</v>
      </c>
    </row>
    <row r="13" spans="1:8" ht="15">
      <c r="A13" s="17" t="s">
        <v>51</v>
      </c>
      <c r="B13" s="169"/>
      <c r="C13" s="170"/>
      <c r="D13" s="170"/>
      <c r="E13" s="170"/>
      <c r="F13" s="170"/>
      <c r="G13" s="172"/>
      <c r="H13" s="12"/>
    </row>
    <row r="14" spans="1:8" ht="14.25">
      <c r="A14" s="77">
        <v>2</v>
      </c>
      <c r="B14" s="179" t="s">
        <v>261</v>
      </c>
      <c r="C14" s="180"/>
      <c r="D14" s="180"/>
      <c r="E14" s="180"/>
      <c r="F14" s="180"/>
      <c r="G14" s="181"/>
      <c r="H14" s="75" t="s">
        <v>242</v>
      </c>
    </row>
    <row r="15" spans="1:8" ht="15">
      <c r="A15" s="17" t="s">
        <v>262</v>
      </c>
      <c r="B15" s="174"/>
      <c r="C15" s="175"/>
      <c r="D15" s="175"/>
      <c r="E15" s="175"/>
      <c r="F15" s="175"/>
      <c r="G15" s="176"/>
      <c r="H15" s="12"/>
    </row>
    <row r="16" spans="1:8" ht="15">
      <c r="A16" s="17" t="s">
        <v>263</v>
      </c>
      <c r="B16" s="174"/>
      <c r="C16" s="175"/>
      <c r="D16" s="175"/>
      <c r="E16" s="175"/>
      <c r="F16" s="175"/>
      <c r="G16" s="176"/>
      <c r="H16" s="12"/>
    </row>
    <row r="17" spans="1:8" ht="15">
      <c r="A17" s="17" t="s">
        <v>264</v>
      </c>
      <c r="B17" s="174"/>
      <c r="C17" s="175"/>
      <c r="D17" s="175"/>
      <c r="E17" s="175"/>
      <c r="F17" s="175"/>
      <c r="G17" s="176"/>
      <c r="H17" s="4"/>
    </row>
    <row r="18" spans="1:8" ht="15">
      <c r="A18" s="17" t="s">
        <v>51</v>
      </c>
      <c r="B18" s="174"/>
      <c r="C18" s="175"/>
      <c r="D18" s="175"/>
      <c r="E18" s="175"/>
      <c r="F18" s="175"/>
      <c r="G18" s="176"/>
      <c r="H18" s="4"/>
    </row>
    <row r="19" spans="1:8" ht="33.75" customHeight="1">
      <c r="A19" s="78">
        <v>3</v>
      </c>
      <c r="B19" s="177" t="s">
        <v>265</v>
      </c>
      <c r="C19" s="178"/>
      <c r="D19" s="178"/>
      <c r="E19" s="178"/>
      <c r="F19" s="178"/>
      <c r="G19" s="178"/>
      <c r="H19" s="178"/>
    </row>
    <row r="20" spans="1:8" ht="45">
      <c r="A20" s="4" t="s">
        <v>0</v>
      </c>
      <c r="B20" s="4" t="s">
        <v>49</v>
      </c>
      <c r="C20" s="173" t="s">
        <v>266</v>
      </c>
      <c r="D20" s="173"/>
      <c r="E20" s="173"/>
      <c r="F20" s="173" t="s">
        <v>267</v>
      </c>
      <c r="G20" s="173"/>
      <c r="H20" s="20" t="s">
        <v>268</v>
      </c>
    </row>
    <row r="21" spans="1:8" ht="15">
      <c r="A21" s="17" t="s">
        <v>269</v>
      </c>
      <c r="B21" s="12"/>
      <c r="C21" s="163"/>
      <c r="D21" s="163"/>
      <c r="E21" s="163"/>
      <c r="F21" s="173"/>
      <c r="G21" s="173"/>
      <c r="H21" s="21"/>
    </row>
    <row r="22" spans="1:8" ht="15">
      <c r="A22" s="17" t="s">
        <v>270</v>
      </c>
      <c r="B22" s="12"/>
      <c r="C22" s="163"/>
      <c r="D22" s="163"/>
      <c r="E22" s="163"/>
      <c r="F22" s="173"/>
      <c r="G22" s="173"/>
      <c r="H22" s="21"/>
    </row>
    <row r="23" spans="1:8" ht="15">
      <c r="A23" s="17" t="s">
        <v>271</v>
      </c>
      <c r="B23" s="12"/>
      <c r="C23" s="163"/>
      <c r="D23" s="163"/>
      <c r="E23" s="163"/>
      <c r="F23" s="173"/>
      <c r="G23" s="173"/>
      <c r="H23" s="21"/>
    </row>
    <row r="24" spans="1:8" ht="15">
      <c r="A24" s="17" t="s">
        <v>51</v>
      </c>
      <c r="B24" s="12"/>
      <c r="C24" s="163"/>
      <c r="D24" s="163"/>
      <c r="E24" s="163"/>
      <c r="F24" s="173"/>
      <c r="G24" s="173"/>
      <c r="H24" s="21"/>
    </row>
    <row r="25" spans="1:8" ht="49.5" customHeight="1">
      <c r="A25" s="79">
        <v>4</v>
      </c>
      <c r="B25" s="167" t="s">
        <v>272</v>
      </c>
      <c r="C25" s="168"/>
      <c r="D25" s="168"/>
      <c r="E25" s="168"/>
      <c r="F25" s="168"/>
      <c r="G25" s="168"/>
      <c r="H25" s="168"/>
    </row>
    <row r="26" spans="1:8" ht="75.75" customHeight="1">
      <c r="A26" s="7" t="s">
        <v>0</v>
      </c>
      <c r="B26" s="4" t="s">
        <v>273</v>
      </c>
      <c r="C26" s="4" t="s">
        <v>274</v>
      </c>
      <c r="D26" s="20" t="s">
        <v>275</v>
      </c>
      <c r="E26" s="20" t="s">
        <v>276</v>
      </c>
      <c r="F26" s="160" t="s">
        <v>277</v>
      </c>
      <c r="G26" s="162"/>
      <c r="H26" s="20" t="s">
        <v>278</v>
      </c>
    </row>
    <row r="27" spans="1:8" ht="45" customHeight="1">
      <c r="A27" s="8" t="s">
        <v>52</v>
      </c>
      <c r="B27" s="12" t="s">
        <v>279</v>
      </c>
      <c r="C27" s="12" t="s">
        <v>280</v>
      </c>
      <c r="D27" s="80">
        <v>1031100405390</v>
      </c>
      <c r="E27" s="13" t="s">
        <v>281</v>
      </c>
      <c r="F27" s="165" t="s">
        <v>282</v>
      </c>
      <c r="G27" s="166"/>
      <c r="H27" s="21"/>
    </row>
    <row r="28" spans="1:8" ht="15">
      <c r="A28" s="8" t="s">
        <v>53</v>
      </c>
      <c r="B28" s="171" t="s">
        <v>283</v>
      </c>
      <c r="C28" s="171"/>
      <c r="D28" s="171"/>
      <c r="E28" s="171"/>
      <c r="F28" s="171"/>
      <c r="G28" s="171"/>
      <c r="H28" s="171"/>
    </row>
    <row r="29" spans="1:8" ht="48.75" customHeight="1">
      <c r="A29" s="8" t="s">
        <v>54</v>
      </c>
      <c r="B29" s="17" t="s">
        <v>284</v>
      </c>
      <c r="C29" s="12" t="s">
        <v>285</v>
      </c>
      <c r="D29" s="13" t="s">
        <v>286</v>
      </c>
      <c r="E29" s="13" t="s">
        <v>281</v>
      </c>
      <c r="F29" s="171" t="s">
        <v>287</v>
      </c>
      <c r="G29" s="171"/>
      <c r="H29" s="21"/>
    </row>
    <row r="30" spans="1:8" ht="42" customHeight="1">
      <c r="A30" s="8" t="s">
        <v>55</v>
      </c>
      <c r="B30" s="17" t="s">
        <v>284</v>
      </c>
      <c r="C30" s="12" t="s">
        <v>285</v>
      </c>
      <c r="D30" s="13" t="s">
        <v>288</v>
      </c>
      <c r="E30" s="13" t="s">
        <v>281</v>
      </c>
      <c r="F30" s="171" t="s">
        <v>287</v>
      </c>
      <c r="G30" s="171"/>
      <c r="H30" s="21"/>
    </row>
    <row r="31" spans="1:8" ht="66.75" customHeight="1">
      <c r="A31" s="8" t="s">
        <v>80</v>
      </c>
      <c r="B31" s="17" t="s">
        <v>289</v>
      </c>
      <c r="C31" s="12" t="s">
        <v>290</v>
      </c>
      <c r="D31" s="13" t="s">
        <v>291</v>
      </c>
      <c r="E31" s="13" t="s">
        <v>281</v>
      </c>
      <c r="F31" s="171" t="s">
        <v>136</v>
      </c>
      <c r="G31" s="171"/>
      <c r="H31" s="21"/>
    </row>
    <row r="32" spans="1:8" ht="35.25" customHeight="1">
      <c r="A32" s="8" t="s">
        <v>292</v>
      </c>
      <c r="B32" s="13" t="s">
        <v>293</v>
      </c>
      <c r="C32" s="81">
        <v>41075</v>
      </c>
      <c r="D32" s="13" t="s">
        <v>294</v>
      </c>
      <c r="E32" s="13" t="s">
        <v>281</v>
      </c>
      <c r="F32" s="171" t="s">
        <v>136</v>
      </c>
      <c r="G32" s="171"/>
      <c r="H32" s="21"/>
    </row>
    <row r="33" spans="1:8" ht="15">
      <c r="A33" s="17" t="s">
        <v>51</v>
      </c>
      <c r="B33" s="17" t="s">
        <v>295</v>
      </c>
      <c r="C33" s="12"/>
      <c r="D33" s="13"/>
      <c r="E33" s="13"/>
      <c r="F33" s="171"/>
      <c r="G33" s="171"/>
      <c r="H33" s="21"/>
    </row>
    <row r="34" spans="1:8" ht="15">
      <c r="A34" s="8" t="s">
        <v>292</v>
      </c>
      <c r="B34" s="169" t="s">
        <v>296</v>
      </c>
      <c r="C34" s="170"/>
      <c r="D34" s="170"/>
      <c r="E34" s="170"/>
      <c r="F34" s="170"/>
      <c r="G34" s="170"/>
      <c r="H34" s="172"/>
    </row>
    <row r="35" spans="1:8" ht="15">
      <c r="A35" s="8" t="s">
        <v>297</v>
      </c>
      <c r="B35" s="13"/>
      <c r="C35" s="12"/>
      <c r="D35" s="13"/>
      <c r="E35" s="13"/>
      <c r="F35" s="165"/>
      <c r="G35" s="166"/>
      <c r="H35" s="21"/>
    </row>
    <row r="36" spans="1:8" ht="15">
      <c r="A36" s="8" t="s">
        <v>298</v>
      </c>
      <c r="B36" s="12"/>
      <c r="C36" s="12"/>
      <c r="D36" s="13"/>
      <c r="E36" s="13"/>
      <c r="F36" s="165"/>
      <c r="G36" s="166"/>
      <c r="H36" s="21"/>
    </row>
    <row r="37" spans="1:8" ht="15">
      <c r="A37" s="17" t="s">
        <v>51</v>
      </c>
      <c r="B37" s="12"/>
      <c r="C37" s="12"/>
      <c r="D37" s="13"/>
      <c r="E37" s="13"/>
      <c r="F37" s="165"/>
      <c r="G37" s="166"/>
      <c r="H37" s="21"/>
    </row>
    <row r="38" spans="1:8" ht="14.25">
      <c r="A38" s="82">
        <v>5</v>
      </c>
      <c r="B38" s="167" t="s">
        <v>299</v>
      </c>
      <c r="C38" s="168"/>
      <c r="D38" s="168"/>
      <c r="E38" s="168"/>
      <c r="F38" s="168"/>
      <c r="G38" s="168"/>
      <c r="H38" s="168"/>
    </row>
    <row r="39" spans="1:8" ht="15">
      <c r="A39" s="83" t="s">
        <v>56</v>
      </c>
      <c r="B39" s="169" t="s">
        <v>300</v>
      </c>
      <c r="C39" s="170"/>
      <c r="D39" s="170"/>
      <c r="E39" s="170"/>
      <c r="F39" s="170"/>
      <c r="G39" s="170"/>
      <c r="H39" s="170"/>
    </row>
    <row r="40" spans="1:8" ht="15">
      <c r="A40" s="158" t="s">
        <v>0</v>
      </c>
      <c r="B40" s="158" t="s">
        <v>301</v>
      </c>
      <c r="C40" s="160" t="s">
        <v>302</v>
      </c>
      <c r="D40" s="161"/>
      <c r="E40" s="162"/>
      <c r="F40" s="163" t="s">
        <v>303</v>
      </c>
      <c r="G40" s="163"/>
      <c r="H40" s="163"/>
    </row>
    <row r="41" spans="1:8" ht="45">
      <c r="A41" s="159"/>
      <c r="B41" s="159"/>
      <c r="C41" s="4" t="s">
        <v>36</v>
      </c>
      <c r="D41" s="20" t="s">
        <v>37</v>
      </c>
      <c r="E41" s="20" t="s">
        <v>304</v>
      </c>
      <c r="F41" s="4" t="s">
        <v>36</v>
      </c>
      <c r="G41" s="20" t="s">
        <v>37</v>
      </c>
      <c r="H41" s="20" t="s">
        <v>304</v>
      </c>
    </row>
    <row r="42" spans="1:8" ht="15">
      <c r="A42" s="8" t="s">
        <v>305</v>
      </c>
      <c r="B42" s="12" t="s">
        <v>698</v>
      </c>
      <c r="C42" s="4">
        <v>1</v>
      </c>
      <c r="D42" s="4">
        <v>1</v>
      </c>
      <c r="E42" s="12"/>
      <c r="F42" s="4">
        <v>1</v>
      </c>
      <c r="G42" s="4">
        <v>1</v>
      </c>
      <c r="H42" s="13"/>
    </row>
    <row r="43" spans="1:8" ht="30">
      <c r="A43" s="8" t="s">
        <v>306</v>
      </c>
      <c r="B43" s="12" t="s">
        <v>699</v>
      </c>
      <c r="C43" s="4">
        <v>11</v>
      </c>
      <c r="D43" s="4">
        <v>11</v>
      </c>
      <c r="E43" s="12"/>
      <c r="F43" s="4">
        <v>11</v>
      </c>
      <c r="G43" s="4">
        <v>11</v>
      </c>
      <c r="H43" s="13"/>
    </row>
    <row r="44" spans="1:8" ht="15">
      <c r="A44" s="8" t="s">
        <v>307</v>
      </c>
      <c r="B44" s="12" t="s">
        <v>700</v>
      </c>
      <c r="C44" s="4">
        <v>41.5</v>
      </c>
      <c r="D44" s="4">
        <f>37.75+3.75</f>
        <v>41.5</v>
      </c>
      <c r="E44" s="12"/>
      <c r="F44" s="4">
        <v>41.5</v>
      </c>
      <c r="G44" s="4">
        <f>37.75+3.75</f>
        <v>41.5</v>
      </c>
      <c r="H44" s="13"/>
    </row>
    <row r="45" spans="1:8" ht="15">
      <c r="A45" s="8" t="s">
        <v>694</v>
      </c>
      <c r="B45" s="12" t="s">
        <v>701</v>
      </c>
      <c r="C45" s="4">
        <v>125</v>
      </c>
      <c r="D45" s="4">
        <f>120.5+4.5</f>
        <v>125</v>
      </c>
      <c r="E45" s="12"/>
      <c r="F45" s="4">
        <v>125</v>
      </c>
      <c r="G45" s="4">
        <f>120.5+4.5</f>
        <v>125</v>
      </c>
      <c r="H45" s="13"/>
    </row>
    <row r="46" spans="1:8" ht="15">
      <c r="A46" s="8" t="s">
        <v>695</v>
      </c>
      <c r="B46" s="12" t="s">
        <v>702</v>
      </c>
      <c r="C46" s="4">
        <v>67.75</v>
      </c>
      <c r="D46" s="4">
        <f>63.75+4</f>
        <v>67.75</v>
      </c>
      <c r="E46" s="12"/>
      <c r="F46" s="4">
        <v>67.75</v>
      </c>
      <c r="G46" s="4">
        <f>63.75+4</f>
        <v>67.75</v>
      </c>
      <c r="H46" s="13"/>
    </row>
    <row r="47" spans="1:8" ht="30">
      <c r="A47" s="8" t="s">
        <v>696</v>
      </c>
      <c r="B47" s="12" t="s">
        <v>703</v>
      </c>
      <c r="C47" s="4">
        <v>4</v>
      </c>
      <c r="D47" s="4">
        <v>4</v>
      </c>
      <c r="E47" s="12"/>
      <c r="F47" s="4">
        <v>4</v>
      </c>
      <c r="G47" s="4">
        <v>4</v>
      </c>
      <c r="H47" s="13"/>
    </row>
    <row r="48" spans="1:8" ht="75">
      <c r="A48" s="8" t="s">
        <v>697</v>
      </c>
      <c r="B48" s="12" t="s">
        <v>704</v>
      </c>
      <c r="C48" s="4">
        <v>55.75</v>
      </c>
      <c r="D48" s="4">
        <f>46.25+10.5</f>
        <v>56.75</v>
      </c>
      <c r="E48" s="12" t="s">
        <v>705</v>
      </c>
      <c r="F48" s="4">
        <v>55.75</v>
      </c>
      <c r="G48" s="4">
        <f>46.25+10.5</f>
        <v>56.75</v>
      </c>
      <c r="H48" s="12" t="s">
        <v>705</v>
      </c>
    </row>
    <row r="49" spans="1:8" ht="15">
      <c r="A49" s="17" t="s">
        <v>51</v>
      </c>
      <c r="B49" s="12"/>
      <c r="C49" s="12"/>
      <c r="D49" s="12"/>
      <c r="E49" s="12"/>
      <c r="F49" s="13"/>
      <c r="G49" s="13"/>
      <c r="H49" s="13"/>
    </row>
    <row r="50" spans="1:8" ht="15">
      <c r="A50" s="17"/>
      <c r="B50" s="74" t="s">
        <v>308</v>
      </c>
      <c r="C50" s="131">
        <f>SUM(C42:C49)</f>
        <v>306</v>
      </c>
      <c r="D50" s="131">
        <f>SUM(D42:D49)</f>
        <v>307</v>
      </c>
      <c r="E50" s="131"/>
      <c r="F50" s="131">
        <f>SUM(F42:F49)</f>
        <v>306</v>
      </c>
      <c r="G50" s="131">
        <f>SUM(G42:G49)</f>
        <v>307</v>
      </c>
      <c r="H50" s="13"/>
    </row>
    <row r="51" spans="1:8" ht="15">
      <c r="A51" s="8" t="s">
        <v>57</v>
      </c>
      <c r="B51" s="169" t="s">
        <v>309</v>
      </c>
      <c r="C51" s="170"/>
      <c r="D51" s="170"/>
      <c r="E51" s="170"/>
      <c r="F51" s="170"/>
      <c r="G51" s="170"/>
      <c r="H51" s="170"/>
    </row>
    <row r="52" spans="1:8" ht="15">
      <c r="A52" s="158" t="s">
        <v>0</v>
      </c>
      <c r="B52" s="158" t="s">
        <v>301</v>
      </c>
      <c r="C52" s="160" t="s">
        <v>302</v>
      </c>
      <c r="D52" s="161"/>
      <c r="E52" s="162"/>
      <c r="F52" s="163" t="s">
        <v>310</v>
      </c>
      <c r="G52" s="163"/>
      <c r="H52" s="163"/>
    </row>
    <row r="53" spans="1:8" ht="45">
      <c r="A53" s="159"/>
      <c r="B53" s="159"/>
      <c r="C53" s="4" t="s">
        <v>36</v>
      </c>
      <c r="D53" s="20" t="s">
        <v>37</v>
      </c>
      <c r="E53" s="20" t="s">
        <v>304</v>
      </c>
      <c r="F53" s="4" t="s">
        <v>36</v>
      </c>
      <c r="G53" s="20" t="s">
        <v>37</v>
      </c>
      <c r="H53" s="20" t="s">
        <v>304</v>
      </c>
    </row>
    <row r="54" spans="1:8" ht="24" customHeight="1">
      <c r="A54" s="8" t="s">
        <v>311</v>
      </c>
      <c r="B54" s="12" t="s">
        <v>312</v>
      </c>
      <c r="C54" s="4" t="s">
        <v>59</v>
      </c>
      <c r="D54" s="4" t="s">
        <v>59</v>
      </c>
      <c r="E54" s="4" t="s">
        <v>59</v>
      </c>
      <c r="F54" s="20">
        <v>0</v>
      </c>
      <c r="G54" s="20">
        <v>0</v>
      </c>
      <c r="H54" s="13"/>
    </row>
    <row r="55" spans="1:8" ht="64.5" customHeight="1">
      <c r="A55" s="8"/>
      <c r="B55" s="12" t="s">
        <v>313</v>
      </c>
      <c r="C55" s="4"/>
      <c r="D55" s="4"/>
      <c r="E55" s="4"/>
      <c r="F55" s="20">
        <v>0</v>
      </c>
      <c r="G55" s="20">
        <v>0</v>
      </c>
      <c r="H55" s="13"/>
    </row>
    <row r="56" spans="1:8" ht="38.25" customHeight="1">
      <c r="A56" s="8" t="s">
        <v>58</v>
      </c>
      <c r="B56" s="12" t="s">
        <v>314</v>
      </c>
      <c r="C56" s="4" t="s">
        <v>59</v>
      </c>
      <c r="D56" s="4" t="s">
        <v>59</v>
      </c>
      <c r="E56" s="4" t="s">
        <v>59</v>
      </c>
      <c r="F56" s="132">
        <v>53</v>
      </c>
      <c r="G56" s="132">
        <v>55</v>
      </c>
      <c r="H56" s="13" t="s">
        <v>706</v>
      </c>
    </row>
    <row r="57" spans="1:8" ht="36" customHeight="1">
      <c r="A57" s="8"/>
      <c r="B57" s="12" t="s">
        <v>315</v>
      </c>
      <c r="C57" s="4"/>
      <c r="D57" s="4"/>
      <c r="E57" s="4"/>
      <c r="F57" s="20">
        <v>35</v>
      </c>
      <c r="G57" s="20">
        <v>36</v>
      </c>
      <c r="H57" s="13" t="s">
        <v>706</v>
      </c>
    </row>
    <row r="58" spans="1:8" ht="40.5" customHeight="1">
      <c r="A58" s="8" t="s">
        <v>316</v>
      </c>
      <c r="B58" s="12" t="s">
        <v>317</v>
      </c>
      <c r="C58" s="4" t="s">
        <v>59</v>
      </c>
      <c r="D58" s="4" t="s">
        <v>59</v>
      </c>
      <c r="E58" s="4" t="s">
        <v>59</v>
      </c>
      <c r="F58" s="132">
        <v>96</v>
      </c>
      <c r="G58" s="132">
        <v>90</v>
      </c>
      <c r="H58" s="13" t="s">
        <v>707</v>
      </c>
    </row>
    <row r="59" spans="1:8" ht="29.25" customHeight="1">
      <c r="A59" s="8"/>
      <c r="B59" s="12" t="s">
        <v>315</v>
      </c>
      <c r="C59" s="4"/>
      <c r="D59" s="4"/>
      <c r="E59" s="4"/>
      <c r="F59" s="20">
        <v>94</v>
      </c>
      <c r="G59" s="20">
        <v>88</v>
      </c>
      <c r="H59" s="13" t="s">
        <v>707</v>
      </c>
    </row>
    <row r="60" spans="1:8" ht="31.5" customHeight="1">
      <c r="A60" s="8" t="s">
        <v>318</v>
      </c>
      <c r="B60" s="12" t="s">
        <v>319</v>
      </c>
      <c r="C60" s="4" t="s">
        <v>59</v>
      </c>
      <c r="D60" s="4" t="s">
        <v>59</v>
      </c>
      <c r="E60" s="4" t="s">
        <v>59</v>
      </c>
      <c r="F60" s="132">
        <v>80</v>
      </c>
      <c r="G60" s="132">
        <v>85</v>
      </c>
      <c r="H60" s="13" t="s">
        <v>708</v>
      </c>
    </row>
    <row r="61" spans="1:8" ht="24.75" customHeight="1">
      <c r="A61" s="8"/>
      <c r="B61" s="12" t="s">
        <v>315</v>
      </c>
      <c r="C61" s="4"/>
      <c r="D61" s="4"/>
      <c r="E61" s="4"/>
      <c r="F61" s="20">
        <v>49</v>
      </c>
      <c r="G61" s="20">
        <v>53</v>
      </c>
      <c r="H61" s="13" t="s">
        <v>708</v>
      </c>
    </row>
    <row r="62" spans="1:8" ht="13.5" customHeight="1">
      <c r="A62" s="17"/>
      <c r="B62" s="74" t="s">
        <v>308</v>
      </c>
      <c r="C62" s="12"/>
      <c r="D62" s="12"/>
      <c r="E62" s="12"/>
      <c r="F62" s="13"/>
      <c r="G62" s="13"/>
      <c r="H62" s="13"/>
    </row>
    <row r="63" spans="1:8" ht="14.25">
      <c r="A63" s="84">
        <v>6</v>
      </c>
      <c r="B63" s="164" t="s">
        <v>320</v>
      </c>
      <c r="C63" s="164"/>
      <c r="D63" s="164"/>
      <c r="E63" s="164"/>
      <c r="F63" s="164"/>
      <c r="G63" s="164"/>
      <c r="H63" s="164"/>
    </row>
    <row r="64" spans="1:8" ht="45">
      <c r="A64" s="4" t="s">
        <v>0</v>
      </c>
      <c r="B64" s="163" t="s">
        <v>301</v>
      </c>
      <c r="C64" s="163"/>
      <c r="D64" s="163"/>
      <c r="E64" s="4" t="s">
        <v>36</v>
      </c>
      <c r="F64" s="4" t="s">
        <v>37</v>
      </c>
      <c r="G64" s="20" t="s">
        <v>321</v>
      </c>
      <c r="H64" s="20" t="s">
        <v>322</v>
      </c>
    </row>
    <row r="65" spans="1:8" ht="30.75" customHeight="1">
      <c r="A65" s="17" t="s">
        <v>60</v>
      </c>
      <c r="B65" s="157" t="s">
        <v>323</v>
      </c>
      <c r="C65" s="157"/>
      <c r="D65" s="157"/>
      <c r="E65" s="141">
        <v>20882.15</v>
      </c>
      <c r="F65" s="134">
        <v>23627.36</v>
      </c>
      <c r="G65" s="135">
        <f aca="true" t="shared" si="0" ref="G65:G72">F65-E65</f>
        <v>2745.209999999999</v>
      </c>
      <c r="H65" s="139">
        <f aca="true" t="shared" si="1" ref="H65:H72">F65/E65*100</f>
        <v>113.14620381522018</v>
      </c>
    </row>
    <row r="66" spans="1:8" ht="15">
      <c r="A66" s="17" t="s">
        <v>324</v>
      </c>
      <c r="B66" s="157" t="s">
        <v>325</v>
      </c>
      <c r="C66" s="157"/>
      <c r="D66" s="157"/>
      <c r="E66" s="133">
        <v>60489.17</v>
      </c>
      <c r="F66" s="135">
        <v>68858.33</v>
      </c>
      <c r="G66" s="135">
        <f t="shared" si="0"/>
        <v>8369.160000000003</v>
      </c>
      <c r="H66" s="139">
        <f t="shared" si="1"/>
        <v>113.83579903642256</v>
      </c>
    </row>
    <row r="67" spans="1:8" ht="15">
      <c r="A67" s="17" t="s">
        <v>326</v>
      </c>
      <c r="B67" s="157" t="s">
        <v>712</v>
      </c>
      <c r="C67" s="157"/>
      <c r="D67" s="157"/>
      <c r="E67" s="133">
        <v>51589.06</v>
      </c>
      <c r="F67" s="135">
        <v>52185.83</v>
      </c>
      <c r="G67" s="135">
        <f t="shared" si="0"/>
        <v>596.7700000000041</v>
      </c>
      <c r="H67" s="139">
        <f t="shared" si="1"/>
        <v>101.15677626225406</v>
      </c>
    </row>
    <row r="68" spans="1:8" ht="15">
      <c r="A68" s="17" t="s">
        <v>327</v>
      </c>
      <c r="B68" s="157" t="s">
        <v>713</v>
      </c>
      <c r="C68" s="157"/>
      <c r="D68" s="157"/>
      <c r="E68" s="133">
        <v>29049.46</v>
      </c>
      <c r="F68" s="135">
        <v>33496.6</v>
      </c>
      <c r="G68" s="135">
        <f t="shared" si="0"/>
        <v>4447.139999999999</v>
      </c>
      <c r="H68" s="139">
        <f t="shared" si="1"/>
        <v>115.30885599938863</v>
      </c>
    </row>
    <row r="69" spans="1:8" ht="15">
      <c r="A69" s="17" t="s">
        <v>328</v>
      </c>
      <c r="B69" s="157" t="s">
        <v>714</v>
      </c>
      <c r="C69" s="157"/>
      <c r="D69" s="157"/>
      <c r="E69" s="133">
        <v>20162.11</v>
      </c>
      <c r="F69" s="135">
        <v>22791.57</v>
      </c>
      <c r="G69" s="135">
        <f t="shared" si="0"/>
        <v>2629.459999999999</v>
      </c>
      <c r="H69" s="139">
        <f t="shared" si="1"/>
        <v>113.0415913810608</v>
      </c>
    </row>
    <row r="70" spans="1:8" ht="15">
      <c r="A70" s="17" t="s">
        <v>709</v>
      </c>
      <c r="B70" s="157" t="s">
        <v>715</v>
      </c>
      <c r="C70" s="157"/>
      <c r="D70" s="157"/>
      <c r="E70" s="133">
        <v>14075.5</v>
      </c>
      <c r="F70" s="135">
        <v>16959.83</v>
      </c>
      <c r="G70" s="135">
        <f t="shared" si="0"/>
        <v>2884.3300000000017</v>
      </c>
      <c r="H70" s="139">
        <f t="shared" si="1"/>
        <v>120.49184753649959</v>
      </c>
    </row>
    <row r="71" spans="1:8" ht="15">
      <c r="A71" s="17" t="s">
        <v>710</v>
      </c>
      <c r="B71" s="157" t="s">
        <v>716</v>
      </c>
      <c r="C71" s="157"/>
      <c r="D71" s="157"/>
      <c r="E71" s="133">
        <v>19586.36</v>
      </c>
      <c r="F71" s="135">
        <v>23251.39</v>
      </c>
      <c r="G71" s="135">
        <f t="shared" si="0"/>
        <v>3665.029999999999</v>
      </c>
      <c r="H71" s="139">
        <f t="shared" si="1"/>
        <v>118.71215478526894</v>
      </c>
    </row>
    <row r="72" spans="1:8" ht="15">
      <c r="A72" s="17" t="s">
        <v>711</v>
      </c>
      <c r="B72" s="157" t="s">
        <v>717</v>
      </c>
      <c r="C72" s="157"/>
      <c r="D72" s="157"/>
      <c r="E72" s="133">
        <v>16527.36</v>
      </c>
      <c r="F72" s="135">
        <v>19431.88</v>
      </c>
      <c r="G72" s="135">
        <f t="shared" si="0"/>
        <v>2904.5200000000004</v>
      </c>
      <c r="H72" s="139">
        <f t="shared" si="1"/>
        <v>117.574010610285</v>
      </c>
    </row>
    <row r="73" spans="1:8" ht="15">
      <c r="A73" s="17" t="s">
        <v>51</v>
      </c>
      <c r="B73" s="157"/>
      <c r="C73" s="157"/>
      <c r="D73" s="157"/>
      <c r="E73" s="133"/>
      <c r="F73" s="135"/>
      <c r="G73" s="13"/>
      <c r="H73" s="21"/>
    </row>
    <row r="74" spans="1:8" ht="15">
      <c r="A74" s="17" t="s">
        <v>61</v>
      </c>
      <c r="B74" s="157" t="s">
        <v>329</v>
      </c>
      <c r="C74" s="157"/>
      <c r="D74" s="157"/>
      <c r="E74" s="133">
        <v>2.94</v>
      </c>
      <c r="F74" s="135">
        <v>2.9</v>
      </c>
      <c r="G74" s="135">
        <f>F74-E74</f>
        <v>-0.040000000000000036</v>
      </c>
      <c r="H74" s="4" t="s">
        <v>59</v>
      </c>
    </row>
    <row r="75" spans="1:8" ht="29.25" customHeight="1">
      <c r="A75" s="17" t="s">
        <v>63</v>
      </c>
      <c r="B75" s="157" t="s">
        <v>330</v>
      </c>
      <c r="C75" s="157"/>
      <c r="D75" s="157"/>
      <c r="E75" s="136">
        <v>211</v>
      </c>
      <c r="F75" s="137">
        <v>219</v>
      </c>
      <c r="G75" s="137">
        <f>F75-E75</f>
        <v>8</v>
      </c>
      <c r="H75" s="138">
        <f>F75/E75*100</f>
        <v>103.7914691943128</v>
      </c>
    </row>
    <row r="76" spans="1:8" ht="33.75" customHeight="1">
      <c r="A76" s="17" t="s">
        <v>331</v>
      </c>
      <c r="B76" s="157" t="s">
        <v>332</v>
      </c>
      <c r="C76" s="157"/>
      <c r="D76" s="157"/>
      <c r="E76" s="136">
        <v>203</v>
      </c>
      <c r="F76" s="137">
        <v>211</v>
      </c>
      <c r="G76" s="137">
        <f>F76-E76</f>
        <v>8</v>
      </c>
      <c r="H76" s="138">
        <f>F76/E76*100</f>
        <v>103.94088669950739</v>
      </c>
    </row>
    <row r="81" ht="12.75">
      <c r="F81" s="140"/>
    </row>
  </sheetData>
  <sheetProtection/>
  <mergeCells count="67">
    <mergeCell ref="B7:G7"/>
    <mergeCell ref="B8:G8"/>
    <mergeCell ref="B1:H1"/>
    <mergeCell ref="B2:H2"/>
    <mergeCell ref="B3:G3"/>
    <mergeCell ref="B4:G4"/>
    <mergeCell ref="B5:G5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H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B25:H25"/>
    <mergeCell ref="F26:G26"/>
    <mergeCell ref="F27:G27"/>
    <mergeCell ref="B28:H28"/>
    <mergeCell ref="A40:A41"/>
    <mergeCell ref="B40:B41"/>
    <mergeCell ref="C40:E40"/>
    <mergeCell ref="F40:H40"/>
    <mergeCell ref="F29:G29"/>
    <mergeCell ref="F30:G30"/>
    <mergeCell ref="F31:G31"/>
    <mergeCell ref="F32:G32"/>
    <mergeCell ref="F33:G33"/>
    <mergeCell ref="B34:H34"/>
    <mergeCell ref="B72:D72"/>
    <mergeCell ref="B70:D70"/>
    <mergeCell ref="F35:G35"/>
    <mergeCell ref="F36:G36"/>
    <mergeCell ref="F37:G37"/>
    <mergeCell ref="B38:H38"/>
    <mergeCell ref="B39:H39"/>
    <mergeCell ref="B51:H51"/>
    <mergeCell ref="A52:A53"/>
    <mergeCell ref="B52:B53"/>
    <mergeCell ref="C52:E52"/>
    <mergeCell ref="F52:H52"/>
    <mergeCell ref="B63:H63"/>
    <mergeCell ref="B64:D64"/>
    <mergeCell ref="B74:D74"/>
    <mergeCell ref="B75:D75"/>
    <mergeCell ref="B76:D76"/>
    <mergeCell ref="B65:D65"/>
    <mergeCell ref="B66:D66"/>
    <mergeCell ref="B67:D67"/>
    <mergeCell ref="B68:D68"/>
    <mergeCell ref="B69:D69"/>
    <mergeCell ref="B73:D73"/>
    <mergeCell ref="B71:D7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view="pageBreakPreview" zoomScale="90" zoomScaleNormal="95" zoomScaleSheetLayoutView="90" zoomScalePageLayoutView="0" workbookViewId="0" topLeftCell="A67">
      <selection activeCell="B80" sqref="B80:E80"/>
    </sheetView>
  </sheetViews>
  <sheetFormatPr defaultColWidth="18.75390625" defaultRowHeight="12.75"/>
  <cols>
    <col min="1" max="1" width="9.00390625" style="9" customWidth="1"/>
    <col min="2" max="2" width="47.625" style="9" customWidth="1"/>
    <col min="3" max="3" width="15.25390625" style="9" customWidth="1"/>
    <col min="4" max="4" width="11.125" style="9" customWidth="1"/>
    <col min="5" max="5" width="11.75390625" style="9" customWidth="1"/>
    <col min="6" max="7" width="18.75390625" style="9" customWidth="1"/>
    <col min="8" max="8" width="10.375" style="9" customWidth="1"/>
    <col min="9" max="9" width="14.375" style="9" customWidth="1"/>
    <col min="10" max="10" width="20.75390625" style="9" customWidth="1"/>
    <col min="11" max="16384" width="18.75390625" style="9" customWidth="1"/>
  </cols>
  <sheetData>
    <row r="1" spans="1:10" ht="15">
      <c r="A1" s="18"/>
      <c r="B1" s="182" t="s">
        <v>8</v>
      </c>
      <c r="C1" s="182"/>
      <c r="D1" s="182"/>
      <c r="E1" s="182"/>
      <c r="F1" s="182"/>
      <c r="G1" s="182"/>
      <c r="H1" s="182"/>
      <c r="I1" s="182"/>
      <c r="J1" s="183"/>
    </row>
    <row r="2" spans="1:10" ht="15">
      <c r="A2" s="23"/>
      <c r="B2" s="184" t="s">
        <v>62</v>
      </c>
      <c r="C2" s="184"/>
      <c r="D2" s="184"/>
      <c r="E2" s="184"/>
      <c r="F2" s="184"/>
      <c r="G2" s="184"/>
      <c r="H2" s="219"/>
      <c r="I2" s="219"/>
      <c r="J2" s="220"/>
    </row>
    <row r="3" spans="1:10" ht="45" customHeight="1">
      <c r="A3" s="158" t="s">
        <v>0</v>
      </c>
      <c r="B3" s="196" t="s">
        <v>1</v>
      </c>
      <c r="C3" s="197"/>
      <c r="D3" s="197"/>
      <c r="E3" s="198"/>
      <c r="F3" s="158" t="s">
        <v>64</v>
      </c>
      <c r="G3" s="196" t="s">
        <v>69</v>
      </c>
      <c r="H3" s="196" t="s">
        <v>74</v>
      </c>
      <c r="I3" s="197"/>
      <c r="J3" s="24" t="s">
        <v>42</v>
      </c>
    </row>
    <row r="4" spans="1:10" ht="30">
      <c r="A4" s="159"/>
      <c r="B4" s="193"/>
      <c r="C4" s="195"/>
      <c r="D4" s="195"/>
      <c r="E4" s="194"/>
      <c r="F4" s="159"/>
      <c r="G4" s="193"/>
      <c r="H4" s="193" t="s">
        <v>225</v>
      </c>
      <c r="I4" s="195"/>
      <c r="J4" s="25" t="s">
        <v>224</v>
      </c>
    </row>
    <row r="5" spans="1:10" ht="15">
      <c r="A5" s="69">
        <v>1</v>
      </c>
      <c r="B5" s="160">
        <v>2</v>
      </c>
      <c r="C5" s="161"/>
      <c r="D5" s="161"/>
      <c r="E5" s="162"/>
      <c r="F5" s="26">
        <v>3</v>
      </c>
      <c r="G5" s="26">
        <v>4</v>
      </c>
      <c r="H5" s="193">
        <v>5</v>
      </c>
      <c r="I5" s="194"/>
      <c r="J5" s="25">
        <v>6</v>
      </c>
    </row>
    <row r="6" spans="1:10" ht="15">
      <c r="A6" s="35" t="s">
        <v>43</v>
      </c>
      <c r="B6" s="179" t="s">
        <v>41</v>
      </c>
      <c r="C6" s="180"/>
      <c r="D6" s="180"/>
      <c r="E6" s="181"/>
      <c r="F6" s="4">
        <v>35513384.48</v>
      </c>
      <c r="G6" s="4">
        <v>38212266.53</v>
      </c>
      <c r="H6" s="160">
        <f>G6-F6</f>
        <v>2698882.0500000045</v>
      </c>
      <c r="I6" s="162"/>
      <c r="J6" s="125">
        <f>G6/F6*100%-100%</f>
        <v>0.07599619381588174</v>
      </c>
    </row>
    <row r="7" spans="1:11" ht="45" customHeight="1">
      <c r="A7" s="6" t="s">
        <v>44</v>
      </c>
      <c r="B7" s="179" t="s">
        <v>14</v>
      </c>
      <c r="C7" s="180"/>
      <c r="D7" s="180"/>
      <c r="E7" s="181"/>
      <c r="F7" s="4" t="s">
        <v>59</v>
      </c>
      <c r="G7" s="12"/>
      <c r="H7" s="160" t="s">
        <v>59</v>
      </c>
      <c r="I7" s="162"/>
      <c r="J7" s="4" t="s">
        <v>59</v>
      </c>
      <c r="K7" s="65"/>
    </row>
    <row r="8" spans="1:10" ht="30" customHeight="1">
      <c r="A8" s="6" t="s">
        <v>40</v>
      </c>
      <c r="B8" s="164" t="s">
        <v>15</v>
      </c>
      <c r="C8" s="164"/>
      <c r="D8" s="164"/>
      <c r="E8" s="164"/>
      <c r="F8" s="4">
        <v>13365213.22</v>
      </c>
      <c r="G8" s="4">
        <v>14780861.46</v>
      </c>
      <c r="H8" s="160">
        <f>G8-F8</f>
        <v>1415648.2400000002</v>
      </c>
      <c r="I8" s="162"/>
      <c r="J8" s="126">
        <f>G8/F8*100%-100%</f>
        <v>0.105920363311645</v>
      </c>
    </row>
    <row r="9" spans="1:10" ht="15">
      <c r="A9" s="6" t="s">
        <v>45</v>
      </c>
      <c r="B9" s="179" t="s">
        <v>70</v>
      </c>
      <c r="C9" s="180"/>
      <c r="D9" s="180"/>
      <c r="E9" s="180"/>
      <c r="F9" s="180"/>
      <c r="G9" s="180"/>
      <c r="H9" s="180"/>
      <c r="I9" s="180"/>
      <c r="J9" s="181"/>
    </row>
    <row r="10" spans="1:10" ht="30" customHeight="1">
      <c r="A10" s="158" t="s">
        <v>0</v>
      </c>
      <c r="B10" s="158" t="s">
        <v>1</v>
      </c>
      <c r="C10" s="163" t="s">
        <v>64</v>
      </c>
      <c r="D10" s="163"/>
      <c r="E10" s="163"/>
      <c r="F10" s="160" t="s">
        <v>69</v>
      </c>
      <c r="G10" s="162"/>
      <c r="H10" s="160" t="s">
        <v>42</v>
      </c>
      <c r="I10" s="161"/>
      <c r="J10" s="162"/>
    </row>
    <row r="11" spans="1:10" ht="120">
      <c r="A11" s="221"/>
      <c r="B11" s="221"/>
      <c r="C11" s="27" t="s">
        <v>73</v>
      </c>
      <c r="D11" s="193" t="s">
        <v>72</v>
      </c>
      <c r="E11" s="194"/>
      <c r="F11" s="27" t="s">
        <v>73</v>
      </c>
      <c r="G11" s="27" t="s">
        <v>72</v>
      </c>
      <c r="H11" s="160" t="s">
        <v>73</v>
      </c>
      <c r="I11" s="162"/>
      <c r="J11" s="27" t="s">
        <v>72</v>
      </c>
    </row>
    <row r="12" spans="1:10" ht="15">
      <c r="A12" s="14" t="s">
        <v>52</v>
      </c>
      <c r="B12" s="32" t="s">
        <v>46</v>
      </c>
      <c r="C12" s="72">
        <f>C14+C17+C20</f>
        <v>8828159.280000001</v>
      </c>
      <c r="D12" s="209"/>
      <c r="E12" s="210"/>
      <c r="F12" s="124">
        <f>F14+F15+F17+F20</f>
        <v>10319606.35</v>
      </c>
      <c r="G12" s="62"/>
      <c r="H12" s="209"/>
      <c r="I12" s="210"/>
      <c r="J12" s="62"/>
    </row>
    <row r="13" spans="1:10" ht="15">
      <c r="A13" s="15"/>
      <c r="B13" s="33" t="s">
        <v>65</v>
      </c>
      <c r="C13" s="127" t="s">
        <v>689</v>
      </c>
      <c r="D13" s="211"/>
      <c r="E13" s="212"/>
      <c r="F13" s="63" t="s">
        <v>689</v>
      </c>
      <c r="G13" s="63"/>
      <c r="H13" s="211"/>
      <c r="I13" s="212"/>
      <c r="J13" s="63"/>
    </row>
    <row r="14" spans="1:10" ht="75">
      <c r="A14" s="15" t="s">
        <v>75</v>
      </c>
      <c r="B14" s="33" t="s">
        <v>66</v>
      </c>
      <c r="C14" s="127">
        <v>54525.96</v>
      </c>
      <c r="D14" s="160"/>
      <c r="E14" s="162"/>
      <c r="F14" s="25">
        <v>54558.68</v>
      </c>
      <c r="G14" s="25"/>
      <c r="H14" s="160"/>
      <c r="I14" s="162"/>
      <c r="J14" s="25"/>
    </row>
    <row r="15" spans="1:10" ht="30">
      <c r="A15" s="7" t="s">
        <v>76</v>
      </c>
      <c r="B15" s="13" t="s">
        <v>67</v>
      </c>
      <c r="C15" s="13"/>
      <c r="D15" s="160"/>
      <c r="E15" s="162"/>
      <c r="F15" s="4">
        <v>-714175</v>
      </c>
      <c r="G15" s="25"/>
      <c r="H15" s="160"/>
      <c r="I15" s="162"/>
      <c r="J15" s="25"/>
    </row>
    <row r="16" spans="1:10" ht="15">
      <c r="A16" s="7" t="s">
        <v>77</v>
      </c>
      <c r="B16" s="13" t="s">
        <v>151</v>
      </c>
      <c r="C16" s="13"/>
      <c r="D16" s="160"/>
      <c r="E16" s="162"/>
      <c r="F16" s="12"/>
      <c r="G16" s="25"/>
      <c r="H16" s="160"/>
      <c r="I16" s="162"/>
      <c r="J16" s="25"/>
    </row>
    <row r="17" spans="1:10" ht="42.75" customHeight="1">
      <c r="A17" s="7" t="s">
        <v>78</v>
      </c>
      <c r="B17" s="13" t="s">
        <v>152</v>
      </c>
      <c r="C17" s="20">
        <v>1403812.21</v>
      </c>
      <c r="D17" s="160"/>
      <c r="E17" s="162"/>
      <c r="F17" s="4">
        <v>1649613.68</v>
      </c>
      <c r="G17" s="25"/>
      <c r="H17" s="160"/>
      <c r="I17" s="162"/>
      <c r="J17" s="25"/>
    </row>
    <row r="18" spans="1:10" ht="15">
      <c r="A18" s="7" t="s">
        <v>79</v>
      </c>
      <c r="B18" s="13" t="s">
        <v>68</v>
      </c>
      <c r="C18" s="13"/>
      <c r="D18" s="160"/>
      <c r="E18" s="162"/>
      <c r="F18" s="12"/>
      <c r="G18" s="25"/>
      <c r="H18" s="160"/>
      <c r="I18" s="162"/>
      <c r="J18" s="25"/>
    </row>
    <row r="19" spans="1:10" ht="30">
      <c r="A19" s="7" t="s">
        <v>153</v>
      </c>
      <c r="B19" s="13" t="s">
        <v>154</v>
      </c>
      <c r="C19" s="13"/>
      <c r="D19" s="160"/>
      <c r="E19" s="162"/>
      <c r="F19" s="12"/>
      <c r="G19" s="25"/>
      <c r="H19" s="160"/>
      <c r="I19" s="162"/>
      <c r="J19" s="25"/>
    </row>
    <row r="20" spans="1:10" ht="30">
      <c r="A20" s="7" t="s">
        <v>155</v>
      </c>
      <c r="B20" s="13" t="s">
        <v>166</v>
      </c>
      <c r="C20" s="20">
        <v>7369821.11</v>
      </c>
      <c r="D20" s="160"/>
      <c r="E20" s="162"/>
      <c r="F20" s="4">
        <v>9329608.99</v>
      </c>
      <c r="G20" s="25"/>
      <c r="H20" s="160"/>
      <c r="I20" s="162"/>
      <c r="J20" s="25"/>
    </row>
    <row r="21" spans="1:10" ht="30">
      <c r="A21" s="7" t="s">
        <v>167</v>
      </c>
      <c r="B21" s="32" t="s">
        <v>156</v>
      </c>
      <c r="C21" s="32"/>
      <c r="D21" s="160"/>
      <c r="E21" s="162"/>
      <c r="F21" s="12"/>
      <c r="G21" s="25"/>
      <c r="H21" s="160"/>
      <c r="I21" s="162"/>
      <c r="J21" s="25"/>
    </row>
    <row r="22" spans="1:10" ht="15">
      <c r="A22" s="31" t="s">
        <v>51</v>
      </c>
      <c r="B22" s="32"/>
      <c r="C22" s="32"/>
      <c r="D22" s="160"/>
      <c r="E22" s="162"/>
      <c r="F22" s="12"/>
      <c r="G22" s="25"/>
      <c r="H22" s="160"/>
      <c r="I22" s="162"/>
      <c r="J22" s="25"/>
    </row>
    <row r="23" spans="1:10" ht="15">
      <c r="A23" s="30" t="s">
        <v>53</v>
      </c>
      <c r="B23" s="32" t="s">
        <v>47</v>
      </c>
      <c r="C23" s="128">
        <f>C28+C31</f>
        <v>2856790.54</v>
      </c>
      <c r="D23" s="209"/>
      <c r="E23" s="210"/>
      <c r="F23" s="24">
        <f>F25+F26+F28+F31</f>
        <v>7320350.550000001</v>
      </c>
      <c r="G23" s="62"/>
      <c r="H23" s="209"/>
      <c r="I23" s="210"/>
      <c r="J23" s="190"/>
    </row>
    <row r="24" spans="1:10" ht="15">
      <c r="A24" s="22"/>
      <c r="B24" s="33" t="s">
        <v>65</v>
      </c>
      <c r="C24" s="60"/>
      <c r="D24" s="211"/>
      <c r="E24" s="212"/>
      <c r="F24" s="63"/>
      <c r="G24" s="63"/>
      <c r="H24" s="211"/>
      <c r="I24" s="212"/>
      <c r="J24" s="191"/>
    </row>
    <row r="25" spans="1:10" ht="87" customHeight="1">
      <c r="A25" s="15" t="s">
        <v>54</v>
      </c>
      <c r="B25" s="33" t="s">
        <v>66</v>
      </c>
      <c r="C25" s="33"/>
      <c r="D25" s="160"/>
      <c r="E25" s="162"/>
      <c r="F25" s="4">
        <v>574942.75</v>
      </c>
      <c r="G25" s="12"/>
      <c r="H25" s="160"/>
      <c r="I25" s="162"/>
      <c r="J25" s="21"/>
    </row>
    <row r="26" spans="1:10" ht="30">
      <c r="A26" s="7" t="s">
        <v>55</v>
      </c>
      <c r="B26" s="13" t="s">
        <v>67</v>
      </c>
      <c r="C26" s="13"/>
      <c r="D26" s="160"/>
      <c r="E26" s="162"/>
      <c r="F26" s="4">
        <v>1232258</v>
      </c>
      <c r="G26" s="12"/>
      <c r="H26" s="160"/>
      <c r="I26" s="162"/>
      <c r="J26" s="21"/>
    </row>
    <row r="27" spans="1:10" ht="15">
      <c r="A27" s="7" t="s">
        <v>80</v>
      </c>
      <c r="B27" s="13" t="s">
        <v>151</v>
      </c>
      <c r="C27" s="13" t="s">
        <v>689</v>
      </c>
      <c r="D27" s="160"/>
      <c r="E27" s="162"/>
      <c r="F27" s="4"/>
      <c r="G27" s="12"/>
      <c r="H27" s="160"/>
      <c r="I27" s="162"/>
      <c r="J27" s="21"/>
    </row>
    <row r="28" spans="1:10" ht="60">
      <c r="A28" s="7" t="s">
        <v>81</v>
      </c>
      <c r="B28" s="13" t="s">
        <v>152</v>
      </c>
      <c r="C28" s="20">
        <v>199128.43</v>
      </c>
      <c r="D28" s="160"/>
      <c r="E28" s="162"/>
      <c r="F28" s="4">
        <v>653835.85</v>
      </c>
      <c r="G28" s="12"/>
      <c r="H28" s="160"/>
      <c r="I28" s="162"/>
      <c r="J28" s="21"/>
    </row>
    <row r="29" spans="1:10" ht="15">
      <c r="A29" s="7" t="s">
        <v>82</v>
      </c>
      <c r="B29" s="13" t="s">
        <v>68</v>
      </c>
      <c r="C29" s="20"/>
      <c r="D29" s="160"/>
      <c r="E29" s="162"/>
      <c r="F29" s="4"/>
      <c r="G29" s="12"/>
      <c r="H29" s="160"/>
      <c r="I29" s="162"/>
      <c r="J29" s="21"/>
    </row>
    <row r="30" spans="1:10" ht="30">
      <c r="A30" s="7" t="s">
        <v>157</v>
      </c>
      <c r="B30" s="13" t="s">
        <v>154</v>
      </c>
      <c r="C30" s="20"/>
      <c r="D30" s="160"/>
      <c r="E30" s="162"/>
      <c r="F30" s="4"/>
      <c r="G30" s="12"/>
      <c r="H30" s="160"/>
      <c r="I30" s="162"/>
      <c r="J30" s="21"/>
    </row>
    <row r="31" spans="1:10" ht="15">
      <c r="A31" s="7" t="s">
        <v>158</v>
      </c>
      <c r="B31" s="13" t="s">
        <v>71</v>
      </c>
      <c r="C31" s="20">
        <v>2657662.11</v>
      </c>
      <c r="D31" s="160"/>
      <c r="E31" s="162"/>
      <c r="F31" s="4">
        <v>4859313.95</v>
      </c>
      <c r="G31" s="12"/>
      <c r="H31" s="160"/>
      <c r="I31" s="162"/>
      <c r="J31" s="21"/>
    </row>
    <row r="32" spans="1:10" ht="30">
      <c r="A32" s="7" t="s">
        <v>159</v>
      </c>
      <c r="B32" s="32" t="s">
        <v>156</v>
      </c>
      <c r="C32" s="32"/>
      <c r="D32" s="160"/>
      <c r="E32" s="162"/>
      <c r="F32" s="12"/>
      <c r="G32" s="12"/>
      <c r="H32" s="160"/>
      <c r="I32" s="162"/>
      <c r="J32" s="21"/>
    </row>
    <row r="33" spans="1:10" ht="15">
      <c r="A33" s="17" t="s">
        <v>51</v>
      </c>
      <c r="B33" s="13"/>
      <c r="C33" s="13"/>
      <c r="D33" s="160"/>
      <c r="E33" s="162"/>
      <c r="F33" s="12"/>
      <c r="G33" s="12"/>
      <c r="H33" s="160"/>
      <c r="I33" s="162"/>
      <c r="J33" s="21"/>
    </row>
    <row r="34" spans="1:10" ht="15">
      <c r="A34" s="56"/>
      <c r="B34" s="57"/>
      <c r="C34" s="61"/>
      <c r="D34" s="161"/>
      <c r="E34" s="161"/>
      <c r="F34" s="58"/>
      <c r="G34" s="58"/>
      <c r="H34" s="161"/>
      <c r="I34" s="161"/>
      <c r="J34" s="59"/>
    </row>
    <row r="35" spans="1:10" ht="30.75" customHeight="1">
      <c r="A35" s="36" t="s">
        <v>83</v>
      </c>
      <c r="B35" s="224" t="s">
        <v>171</v>
      </c>
      <c r="C35" s="225"/>
      <c r="D35" s="225"/>
      <c r="E35" s="225"/>
      <c r="F35" s="225"/>
      <c r="G35" s="225"/>
      <c r="H35" s="225"/>
      <c r="I35" s="225"/>
      <c r="J35" s="226"/>
    </row>
    <row r="36" spans="1:10" ht="92.25" customHeight="1">
      <c r="A36" s="56"/>
      <c r="B36" s="20" t="s">
        <v>229</v>
      </c>
      <c r="C36" s="20" t="s">
        <v>192</v>
      </c>
      <c r="D36" s="4" t="s">
        <v>1</v>
      </c>
      <c r="E36" s="4" t="s">
        <v>197</v>
      </c>
      <c r="F36" s="4" t="s">
        <v>193</v>
      </c>
      <c r="G36" s="4" t="s">
        <v>194</v>
      </c>
      <c r="H36" s="4" t="s">
        <v>198</v>
      </c>
      <c r="I36" s="4" t="s">
        <v>195</v>
      </c>
      <c r="J36" s="4" t="s">
        <v>196</v>
      </c>
    </row>
    <row r="37" spans="1:10" ht="15">
      <c r="A37" s="56" t="s">
        <v>56</v>
      </c>
      <c r="B37" s="230" t="s">
        <v>230</v>
      </c>
      <c r="C37" s="230"/>
      <c r="D37" s="230"/>
      <c r="E37" s="230"/>
      <c r="F37" s="230"/>
      <c r="G37" s="230"/>
      <c r="H37" s="230"/>
      <c r="I37" s="230"/>
      <c r="J37" s="230"/>
    </row>
    <row r="38" spans="1:10" ht="30">
      <c r="A38" s="56" t="s">
        <v>226</v>
      </c>
      <c r="B38" s="20" t="s">
        <v>731</v>
      </c>
      <c r="C38" s="20"/>
      <c r="D38" s="20"/>
      <c r="E38" s="20" t="s">
        <v>732</v>
      </c>
      <c r="F38" s="20">
        <v>1900</v>
      </c>
      <c r="G38" s="20">
        <v>1925</v>
      </c>
      <c r="H38" s="129">
        <f>G38/F38*100</f>
        <v>101.3157894736842</v>
      </c>
      <c r="I38" s="20"/>
      <c r="J38" s="20" t="s">
        <v>733</v>
      </c>
    </row>
    <row r="39" spans="1:10" ht="30">
      <c r="A39" s="56" t="s">
        <v>227</v>
      </c>
      <c r="B39" s="20" t="s">
        <v>335</v>
      </c>
      <c r="C39" s="20"/>
      <c r="D39" s="20"/>
      <c r="E39" s="20" t="s">
        <v>734</v>
      </c>
      <c r="F39" s="20">
        <v>42</v>
      </c>
      <c r="G39" s="20">
        <v>55</v>
      </c>
      <c r="H39" s="129">
        <f>G39/F39*100</f>
        <v>130.95238095238096</v>
      </c>
      <c r="I39" s="20"/>
      <c r="J39" s="20" t="s">
        <v>733</v>
      </c>
    </row>
    <row r="40" spans="1:10" ht="15">
      <c r="A40" s="56" t="s">
        <v>51</v>
      </c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90">
      <c r="A41" s="56"/>
      <c r="B41" s="20" t="s">
        <v>191</v>
      </c>
      <c r="C41" s="20" t="s">
        <v>192</v>
      </c>
      <c r="D41" s="4" t="s">
        <v>1</v>
      </c>
      <c r="E41" s="4" t="s">
        <v>200</v>
      </c>
      <c r="F41" s="4" t="s">
        <v>193</v>
      </c>
      <c r="G41" s="4" t="s">
        <v>194</v>
      </c>
      <c r="H41" s="160" t="s">
        <v>195</v>
      </c>
      <c r="I41" s="162"/>
      <c r="J41" s="4" t="s">
        <v>196</v>
      </c>
    </row>
    <row r="42" spans="1:10" ht="15">
      <c r="A42" s="56" t="s">
        <v>57</v>
      </c>
      <c r="B42" s="173" t="s">
        <v>199</v>
      </c>
      <c r="C42" s="173"/>
      <c r="D42" s="173"/>
      <c r="E42" s="173"/>
      <c r="F42" s="173"/>
      <c r="G42" s="173"/>
      <c r="H42" s="173"/>
      <c r="I42" s="173"/>
      <c r="J42" s="173"/>
    </row>
    <row r="43" spans="1:10" ht="15">
      <c r="A43" s="56" t="s">
        <v>228</v>
      </c>
      <c r="B43" s="20"/>
      <c r="C43" s="20"/>
      <c r="D43" s="4"/>
      <c r="E43" s="4"/>
      <c r="F43" s="4"/>
      <c r="G43" s="4"/>
      <c r="H43" s="160"/>
      <c r="I43" s="162"/>
      <c r="J43" s="4"/>
    </row>
    <row r="44" spans="1:10" ht="15">
      <c r="A44" s="56" t="s">
        <v>58</v>
      </c>
      <c r="B44" s="20"/>
      <c r="C44" s="20"/>
      <c r="D44" s="4"/>
      <c r="E44" s="4"/>
      <c r="F44" s="4"/>
      <c r="G44" s="4"/>
      <c r="H44" s="160"/>
      <c r="I44" s="162"/>
      <c r="J44" s="4"/>
    </row>
    <row r="45" spans="1:10" ht="15">
      <c r="A45" s="56" t="s">
        <v>51</v>
      </c>
      <c r="B45" s="20"/>
      <c r="C45" s="20"/>
      <c r="D45" s="4"/>
      <c r="E45" s="4"/>
      <c r="F45" s="4"/>
      <c r="G45" s="4"/>
      <c r="H45" s="160"/>
      <c r="I45" s="162"/>
      <c r="J45" s="4"/>
    </row>
    <row r="46" spans="1:10" ht="15" customHeight="1">
      <c r="A46" s="36" t="s">
        <v>90</v>
      </c>
      <c r="B46" s="179" t="s">
        <v>39</v>
      </c>
      <c r="C46" s="180"/>
      <c r="D46" s="180"/>
      <c r="E46" s="180"/>
      <c r="F46" s="180"/>
      <c r="G46" s="180"/>
      <c r="H46" s="180"/>
      <c r="I46" s="180"/>
      <c r="J46" s="181"/>
    </row>
    <row r="47" spans="1:10" ht="30" customHeight="1">
      <c r="A47" s="222" t="s">
        <v>0</v>
      </c>
      <c r="B47" s="173" t="s">
        <v>84</v>
      </c>
      <c r="C47" s="160" t="s">
        <v>85</v>
      </c>
      <c r="D47" s="161"/>
      <c r="E47" s="162"/>
      <c r="F47" s="163" t="s">
        <v>86</v>
      </c>
      <c r="G47" s="163"/>
      <c r="H47" s="231" t="s">
        <v>42</v>
      </c>
      <c r="I47" s="232"/>
      <c r="J47" s="233"/>
    </row>
    <row r="48" spans="1:10" ht="45" customHeight="1">
      <c r="A48" s="222"/>
      <c r="B48" s="173"/>
      <c r="C48" s="4" t="s">
        <v>73</v>
      </c>
      <c r="D48" s="161" t="s">
        <v>89</v>
      </c>
      <c r="E48" s="162"/>
      <c r="F48" s="4" t="s">
        <v>73</v>
      </c>
      <c r="G48" s="4" t="s">
        <v>89</v>
      </c>
      <c r="H48" s="160" t="s">
        <v>73</v>
      </c>
      <c r="I48" s="162"/>
      <c r="J48" s="4" t="s">
        <v>89</v>
      </c>
    </row>
    <row r="49" spans="1:10" ht="15">
      <c r="A49" s="17" t="s">
        <v>60</v>
      </c>
      <c r="B49" s="13" t="s">
        <v>73</v>
      </c>
      <c r="C49" s="64"/>
      <c r="D49" s="208"/>
      <c r="E49" s="187"/>
      <c r="F49" s="12"/>
      <c r="G49" s="12"/>
      <c r="H49" s="160"/>
      <c r="I49" s="162"/>
      <c r="J49" s="21"/>
    </row>
    <row r="50" spans="1:10" ht="15">
      <c r="A50" s="17" t="s">
        <v>61</v>
      </c>
      <c r="B50" s="13" t="s">
        <v>87</v>
      </c>
      <c r="C50" s="64">
        <v>10473</v>
      </c>
      <c r="D50" s="208">
        <v>210</v>
      </c>
      <c r="E50" s="187"/>
      <c r="F50" s="12">
        <v>10352</v>
      </c>
      <c r="G50" s="12">
        <v>272</v>
      </c>
      <c r="H50" s="188">
        <f>F50/C50*100</f>
        <v>98.84464814284351</v>
      </c>
      <c r="I50" s="189"/>
      <c r="J50" s="139">
        <f>G50/D50*100</f>
        <v>129.52380952380952</v>
      </c>
    </row>
    <row r="51" spans="1:10" ht="30">
      <c r="A51" s="17" t="s">
        <v>63</v>
      </c>
      <c r="B51" s="13" t="s">
        <v>88</v>
      </c>
      <c r="C51" s="64"/>
      <c r="D51" s="208"/>
      <c r="E51" s="187"/>
      <c r="F51" s="12"/>
      <c r="G51" s="12"/>
      <c r="H51" s="160"/>
      <c r="I51" s="162"/>
      <c r="J51" s="21"/>
    </row>
    <row r="52" spans="1:10" ht="15" customHeight="1">
      <c r="A52" s="37" t="s">
        <v>96</v>
      </c>
      <c r="B52" s="179" t="s">
        <v>16</v>
      </c>
      <c r="C52" s="180"/>
      <c r="D52" s="180"/>
      <c r="E52" s="180"/>
      <c r="F52" s="180"/>
      <c r="G52" s="180"/>
      <c r="H52" s="180"/>
      <c r="I52" s="180"/>
      <c r="J52" s="181"/>
    </row>
    <row r="53" spans="1:10" s="34" customFormat="1" ht="48" customHeight="1">
      <c r="A53" s="11" t="s">
        <v>0</v>
      </c>
      <c r="B53" s="186" t="s">
        <v>91</v>
      </c>
      <c r="C53" s="208"/>
      <c r="D53" s="186" t="s">
        <v>73</v>
      </c>
      <c r="E53" s="187"/>
      <c r="F53" s="186" t="s">
        <v>92</v>
      </c>
      <c r="G53" s="187"/>
      <c r="H53" s="186" t="s">
        <v>93</v>
      </c>
      <c r="I53" s="208"/>
      <c r="J53" s="187"/>
    </row>
    <row r="54" spans="1:10" ht="42.75" customHeight="1">
      <c r="A54" s="8" t="s">
        <v>102</v>
      </c>
      <c r="B54" s="160" t="s">
        <v>94</v>
      </c>
      <c r="C54" s="161"/>
      <c r="D54" s="160">
        <v>0</v>
      </c>
      <c r="E54" s="162"/>
      <c r="F54" s="163"/>
      <c r="G54" s="163"/>
      <c r="H54" s="160"/>
      <c r="I54" s="161"/>
      <c r="J54" s="162"/>
    </row>
    <row r="55" spans="1:10" ht="45" customHeight="1">
      <c r="A55" s="8" t="s">
        <v>103</v>
      </c>
      <c r="B55" s="160" t="s">
        <v>95</v>
      </c>
      <c r="C55" s="161"/>
      <c r="D55" s="160">
        <v>0</v>
      </c>
      <c r="E55" s="162"/>
      <c r="F55" s="163"/>
      <c r="G55" s="163"/>
      <c r="H55" s="160"/>
      <c r="I55" s="161"/>
      <c r="J55" s="162"/>
    </row>
    <row r="56" spans="1:10" ht="15" customHeight="1">
      <c r="A56" s="35" t="s">
        <v>106</v>
      </c>
      <c r="B56" s="227" t="s">
        <v>97</v>
      </c>
      <c r="C56" s="228"/>
      <c r="D56" s="228"/>
      <c r="E56" s="228"/>
      <c r="F56" s="228"/>
      <c r="G56" s="228"/>
      <c r="H56" s="228"/>
      <c r="I56" s="228"/>
      <c r="J56" s="229"/>
    </row>
    <row r="57" spans="1:10" ht="15" customHeight="1">
      <c r="A57" s="7" t="s">
        <v>113</v>
      </c>
      <c r="B57" s="169" t="s">
        <v>104</v>
      </c>
      <c r="C57" s="170"/>
      <c r="D57" s="170"/>
      <c r="E57" s="170"/>
      <c r="F57" s="170"/>
      <c r="G57" s="170"/>
      <c r="H57" s="170"/>
      <c r="I57" s="170"/>
      <c r="J57" s="172"/>
    </row>
    <row r="58" spans="1:10" ht="35.25" customHeight="1">
      <c r="A58" s="222" t="s">
        <v>0</v>
      </c>
      <c r="B58" s="196" t="s">
        <v>1</v>
      </c>
      <c r="C58" s="197"/>
      <c r="D58" s="197"/>
      <c r="E58" s="198"/>
      <c r="F58" s="163" t="s">
        <v>165</v>
      </c>
      <c r="G58" s="163"/>
      <c r="H58" s="160" t="s">
        <v>100</v>
      </c>
      <c r="I58" s="161"/>
      <c r="J58" s="162"/>
    </row>
    <row r="59" spans="1:10" ht="44.25" customHeight="1">
      <c r="A59" s="222"/>
      <c r="B59" s="193"/>
      <c r="C59" s="195"/>
      <c r="D59" s="195"/>
      <c r="E59" s="194"/>
      <c r="F59" s="4" t="s">
        <v>98</v>
      </c>
      <c r="G59" s="4" t="s">
        <v>99</v>
      </c>
      <c r="H59" s="160" t="s">
        <v>98</v>
      </c>
      <c r="I59" s="162"/>
      <c r="J59" s="12" t="s">
        <v>101</v>
      </c>
    </row>
    <row r="60" spans="1:10" ht="15">
      <c r="A60" s="31" t="s">
        <v>172</v>
      </c>
      <c r="B60" s="169" t="s">
        <v>201</v>
      </c>
      <c r="C60" s="170"/>
      <c r="D60" s="170"/>
      <c r="E60" s="172"/>
      <c r="F60" s="24"/>
      <c r="G60" s="24" t="s">
        <v>689</v>
      </c>
      <c r="H60" s="160"/>
      <c r="I60" s="162"/>
      <c r="J60" s="24" t="s">
        <v>689</v>
      </c>
    </row>
    <row r="61" spans="1:10" ht="15">
      <c r="A61" s="31" t="s">
        <v>173</v>
      </c>
      <c r="B61" s="205" t="s">
        <v>73</v>
      </c>
      <c r="C61" s="206"/>
      <c r="D61" s="206"/>
      <c r="E61" s="207"/>
      <c r="F61" s="190">
        <f>F63+F66</f>
        <v>17585059.4</v>
      </c>
      <c r="G61" s="190">
        <f>G63+G66</f>
        <v>14863393.4</v>
      </c>
      <c r="H61" s="209">
        <v>14863393.4</v>
      </c>
      <c r="I61" s="210"/>
      <c r="J61" s="190">
        <f>J63+J66</f>
        <v>12764480.99</v>
      </c>
    </row>
    <row r="62" spans="1:10" ht="15" customHeight="1">
      <c r="A62" s="39"/>
      <c r="B62" s="199" t="s">
        <v>215</v>
      </c>
      <c r="C62" s="200"/>
      <c r="D62" s="200"/>
      <c r="E62" s="201"/>
      <c r="F62" s="191"/>
      <c r="G62" s="191"/>
      <c r="H62" s="211"/>
      <c r="I62" s="212"/>
      <c r="J62" s="191"/>
    </row>
    <row r="63" spans="1:10" ht="15">
      <c r="A63" s="17" t="s">
        <v>202</v>
      </c>
      <c r="B63" s="165" t="s">
        <v>233</v>
      </c>
      <c r="C63" s="192"/>
      <c r="D63" s="192"/>
      <c r="E63" s="166"/>
      <c r="F63" s="20">
        <v>13830306.4</v>
      </c>
      <c r="G63" s="20">
        <f>SUM(G65)</f>
        <v>13830306.4</v>
      </c>
      <c r="H63" s="186">
        <v>13830306.4</v>
      </c>
      <c r="I63" s="187"/>
      <c r="J63" s="20">
        <f>SUM(J65)</f>
        <v>12445568.99</v>
      </c>
    </row>
    <row r="64" spans="1:10" ht="15">
      <c r="A64" s="17" t="s">
        <v>231</v>
      </c>
      <c r="B64" s="165" t="s">
        <v>236</v>
      </c>
      <c r="C64" s="192"/>
      <c r="D64" s="192"/>
      <c r="E64" s="166"/>
      <c r="F64" s="13"/>
      <c r="G64" s="13"/>
      <c r="H64" s="186"/>
      <c r="I64" s="187"/>
      <c r="J64" s="70"/>
    </row>
    <row r="65" spans="1:10" ht="15">
      <c r="A65" s="17" t="s">
        <v>232</v>
      </c>
      <c r="B65" s="165" t="s">
        <v>950</v>
      </c>
      <c r="C65" s="192"/>
      <c r="D65" s="192"/>
      <c r="E65" s="166"/>
      <c r="F65" s="20">
        <v>13830306.4</v>
      </c>
      <c r="G65" s="20">
        <v>13830306.4</v>
      </c>
      <c r="H65" s="186">
        <v>13830306.4</v>
      </c>
      <c r="I65" s="187"/>
      <c r="J65" s="20">
        <v>12445568.99</v>
      </c>
    </row>
    <row r="66" spans="1:10" ht="13.5" customHeight="1">
      <c r="A66" s="17" t="s">
        <v>203</v>
      </c>
      <c r="B66" s="165" t="s">
        <v>204</v>
      </c>
      <c r="C66" s="192"/>
      <c r="D66" s="192"/>
      <c r="E66" s="166"/>
      <c r="F66" s="20">
        <f>SUM(F68:F71)</f>
        <v>3754753</v>
      </c>
      <c r="G66" s="20">
        <f>SUM(G68:G70)</f>
        <v>1033087</v>
      </c>
      <c r="H66" s="186">
        <f>SUM(H68:I71)</f>
        <v>3754753</v>
      </c>
      <c r="I66" s="187"/>
      <c r="J66" s="20">
        <f>SUM(J68:J70)</f>
        <v>318912</v>
      </c>
    </row>
    <row r="67" spans="1:10" ht="15">
      <c r="A67" s="17" t="s">
        <v>205</v>
      </c>
      <c r="B67" s="165" t="s">
        <v>234</v>
      </c>
      <c r="C67" s="192"/>
      <c r="D67" s="192"/>
      <c r="E67" s="166"/>
      <c r="F67" s="13"/>
      <c r="G67" s="13"/>
      <c r="H67" s="186"/>
      <c r="I67" s="187"/>
      <c r="J67" s="70"/>
    </row>
    <row r="68" spans="1:10" ht="15">
      <c r="A68" s="17" t="s">
        <v>206</v>
      </c>
      <c r="B68" s="165" t="s">
        <v>736</v>
      </c>
      <c r="C68" s="192"/>
      <c r="D68" s="192"/>
      <c r="E68" s="166"/>
      <c r="F68" s="20">
        <v>3006241</v>
      </c>
      <c r="G68" s="20">
        <v>385176</v>
      </c>
      <c r="H68" s="186">
        <v>3006241</v>
      </c>
      <c r="I68" s="187"/>
      <c r="J68" s="71">
        <v>0</v>
      </c>
    </row>
    <row r="69" spans="1:10" ht="27" customHeight="1">
      <c r="A69" s="17" t="s">
        <v>690</v>
      </c>
      <c r="B69" s="165" t="s">
        <v>735</v>
      </c>
      <c r="C69" s="192"/>
      <c r="D69" s="192"/>
      <c r="E69" s="166"/>
      <c r="F69" s="20">
        <v>318912</v>
      </c>
      <c r="G69" s="20">
        <v>318912</v>
      </c>
      <c r="H69" s="186">
        <v>318912</v>
      </c>
      <c r="I69" s="187"/>
      <c r="J69" s="71">
        <v>318912</v>
      </c>
    </row>
    <row r="70" spans="1:10" ht="30" customHeight="1">
      <c r="A70" s="17" t="s">
        <v>691</v>
      </c>
      <c r="B70" s="165" t="s">
        <v>737</v>
      </c>
      <c r="C70" s="192"/>
      <c r="D70" s="192"/>
      <c r="E70" s="166"/>
      <c r="F70" s="20">
        <v>329600</v>
      </c>
      <c r="G70" s="20">
        <v>328999</v>
      </c>
      <c r="H70" s="186">
        <v>329600</v>
      </c>
      <c r="I70" s="187"/>
      <c r="J70" s="71">
        <v>0</v>
      </c>
    </row>
    <row r="71" spans="1:10" ht="30" customHeight="1">
      <c r="A71" s="17" t="s">
        <v>738</v>
      </c>
      <c r="B71" s="165" t="s">
        <v>739</v>
      </c>
      <c r="C71" s="192"/>
      <c r="D71" s="192"/>
      <c r="E71" s="166"/>
      <c r="F71" s="20">
        <v>100000</v>
      </c>
      <c r="G71" s="20"/>
      <c r="H71" s="186">
        <v>100000</v>
      </c>
      <c r="I71" s="187"/>
      <c r="J71" s="71"/>
    </row>
    <row r="72" spans="1:10" ht="15">
      <c r="A72" s="17" t="s">
        <v>174</v>
      </c>
      <c r="B72" s="165" t="s">
        <v>207</v>
      </c>
      <c r="C72" s="192"/>
      <c r="D72" s="192"/>
      <c r="E72" s="166"/>
      <c r="F72" s="13"/>
      <c r="G72" s="20">
        <f>714175+1384737.41</f>
        <v>2098912.41</v>
      </c>
      <c r="H72" s="186"/>
      <c r="I72" s="187"/>
      <c r="J72" s="71"/>
    </row>
    <row r="73" spans="1:10" ht="15" customHeight="1">
      <c r="A73" s="17" t="s">
        <v>114</v>
      </c>
      <c r="B73" s="165" t="s">
        <v>105</v>
      </c>
      <c r="C73" s="192"/>
      <c r="D73" s="192"/>
      <c r="E73" s="192"/>
      <c r="F73" s="192"/>
      <c r="G73" s="192"/>
      <c r="H73" s="192"/>
      <c r="I73" s="192"/>
      <c r="J73" s="166"/>
    </row>
    <row r="74" spans="1:10" ht="30" customHeight="1">
      <c r="A74" s="222" t="s">
        <v>0</v>
      </c>
      <c r="B74" s="202" t="s">
        <v>1</v>
      </c>
      <c r="C74" s="203"/>
      <c r="D74" s="203"/>
      <c r="E74" s="204"/>
      <c r="F74" s="173" t="s">
        <v>165</v>
      </c>
      <c r="G74" s="173"/>
      <c r="H74" s="186" t="s">
        <v>100</v>
      </c>
      <c r="I74" s="208"/>
      <c r="J74" s="187"/>
    </row>
    <row r="75" spans="1:10" ht="45">
      <c r="A75" s="223"/>
      <c r="B75" s="216"/>
      <c r="C75" s="217"/>
      <c r="D75" s="217"/>
      <c r="E75" s="218"/>
      <c r="F75" s="72" t="s">
        <v>98</v>
      </c>
      <c r="G75" s="72" t="s">
        <v>99</v>
      </c>
      <c r="H75" s="186" t="s">
        <v>98</v>
      </c>
      <c r="I75" s="187"/>
      <c r="J75" s="72" t="s">
        <v>101</v>
      </c>
    </row>
    <row r="76" spans="1:10" ht="15">
      <c r="A76" s="31" t="s">
        <v>175</v>
      </c>
      <c r="B76" s="165" t="s">
        <v>201</v>
      </c>
      <c r="C76" s="192"/>
      <c r="D76" s="192"/>
      <c r="E76" s="166"/>
      <c r="F76" s="72">
        <v>6483.52</v>
      </c>
      <c r="G76" s="72" t="s">
        <v>689</v>
      </c>
      <c r="H76" s="186">
        <v>6483.52</v>
      </c>
      <c r="I76" s="187"/>
      <c r="J76" s="72"/>
    </row>
    <row r="77" spans="1:10" ht="15">
      <c r="A77" s="31" t="s">
        <v>176</v>
      </c>
      <c r="B77" s="202" t="s">
        <v>73</v>
      </c>
      <c r="C77" s="203"/>
      <c r="D77" s="203"/>
      <c r="E77" s="204"/>
      <c r="F77" s="213">
        <f>F81</f>
        <v>14781300.96</v>
      </c>
      <c r="G77" s="213">
        <f>G80+G81</f>
        <v>14819785.280000001</v>
      </c>
      <c r="H77" s="234">
        <f>H81</f>
        <v>14789613.96</v>
      </c>
      <c r="I77" s="235"/>
      <c r="J77" s="213">
        <f>J81</f>
        <v>14119250.57</v>
      </c>
    </row>
    <row r="78" spans="1:10" ht="15" customHeight="1">
      <c r="A78" s="39"/>
      <c r="B78" s="216" t="s">
        <v>215</v>
      </c>
      <c r="C78" s="217"/>
      <c r="D78" s="217"/>
      <c r="E78" s="218"/>
      <c r="F78" s="214"/>
      <c r="G78" s="214"/>
      <c r="H78" s="236"/>
      <c r="I78" s="237"/>
      <c r="J78" s="214"/>
    </row>
    <row r="79" spans="1:10" ht="15">
      <c r="A79" s="39" t="s">
        <v>208</v>
      </c>
      <c r="B79" s="165" t="s">
        <v>237</v>
      </c>
      <c r="C79" s="192"/>
      <c r="D79" s="192"/>
      <c r="E79" s="166"/>
      <c r="F79" s="33"/>
      <c r="G79" s="33"/>
      <c r="H79" s="186"/>
      <c r="I79" s="187"/>
      <c r="J79" s="73"/>
    </row>
    <row r="80" spans="1:10" ht="15">
      <c r="A80" s="17" t="s">
        <v>209</v>
      </c>
      <c r="B80" s="165" t="s">
        <v>951</v>
      </c>
      <c r="C80" s="192"/>
      <c r="D80" s="192"/>
      <c r="E80" s="166"/>
      <c r="F80" s="13"/>
      <c r="G80" s="20">
        <v>38923.82</v>
      </c>
      <c r="H80" s="186"/>
      <c r="I80" s="187"/>
      <c r="J80" s="70"/>
    </row>
    <row r="81" spans="1:10" ht="15">
      <c r="A81" s="17" t="s">
        <v>692</v>
      </c>
      <c r="B81" s="11" t="s">
        <v>952</v>
      </c>
      <c r="C81" s="123"/>
      <c r="D81" s="123"/>
      <c r="E81" s="122"/>
      <c r="F81" s="20">
        <v>14781300.96</v>
      </c>
      <c r="G81" s="20">
        <v>14780861.46</v>
      </c>
      <c r="H81" s="186">
        <v>14789613.96</v>
      </c>
      <c r="I81" s="187"/>
      <c r="J81" s="20">
        <v>14119250.57</v>
      </c>
    </row>
    <row r="82" spans="1:10" ht="15">
      <c r="A82" s="17" t="s">
        <v>51</v>
      </c>
      <c r="B82" s="169"/>
      <c r="C82" s="170"/>
      <c r="D82" s="170"/>
      <c r="E82" s="172"/>
      <c r="F82" s="12"/>
      <c r="G82" s="12"/>
      <c r="H82" s="160"/>
      <c r="I82" s="162"/>
      <c r="J82" s="66"/>
    </row>
    <row r="83" spans="1:10" ht="15">
      <c r="A83" s="17" t="s">
        <v>177</v>
      </c>
      <c r="B83" s="169" t="s">
        <v>207</v>
      </c>
      <c r="C83" s="170"/>
      <c r="D83" s="170"/>
      <c r="E83" s="172"/>
      <c r="F83" s="12"/>
      <c r="G83" s="4">
        <v>707018.23</v>
      </c>
      <c r="H83" s="163"/>
      <c r="I83" s="163"/>
      <c r="J83" s="66"/>
    </row>
    <row r="84" spans="1:10" ht="15" customHeight="1">
      <c r="A84" s="17" t="s">
        <v>115</v>
      </c>
      <c r="B84" s="169" t="s">
        <v>168</v>
      </c>
      <c r="C84" s="170"/>
      <c r="D84" s="170"/>
      <c r="E84" s="170"/>
      <c r="F84" s="170"/>
      <c r="G84" s="170"/>
      <c r="H84" s="170"/>
      <c r="I84" s="170"/>
      <c r="J84" s="172"/>
    </row>
    <row r="85" spans="1:10" ht="30" customHeight="1">
      <c r="A85" s="222" t="s">
        <v>0</v>
      </c>
      <c r="B85" s="205" t="s">
        <v>1</v>
      </c>
      <c r="C85" s="206"/>
      <c r="D85" s="206"/>
      <c r="E85" s="207"/>
      <c r="F85" s="163" t="s">
        <v>165</v>
      </c>
      <c r="G85" s="163"/>
      <c r="H85" s="160" t="s">
        <v>100</v>
      </c>
      <c r="I85" s="161"/>
      <c r="J85" s="162"/>
    </row>
    <row r="86" spans="1:10" ht="45">
      <c r="A86" s="223"/>
      <c r="B86" s="199"/>
      <c r="C86" s="200"/>
      <c r="D86" s="200"/>
      <c r="E86" s="201"/>
      <c r="F86" s="30" t="s">
        <v>98</v>
      </c>
      <c r="G86" s="30" t="s">
        <v>99</v>
      </c>
      <c r="H86" s="160" t="s">
        <v>98</v>
      </c>
      <c r="I86" s="162"/>
      <c r="J86" s="30" t="s">
        <v>101</v>
      </c>
    </row>
    <row r="87" spans="1:10" ht="15">
      <c r="A87" s="31" t="s">
        <v>178</v>
      </c>
      <c r="B87" s="169" t="s">
        <v>201</v>
      </c>
      <c r="C87" s="170"/>
      <c r="D87" s="170"/>
      <c r="E87" s="172"/>
      <c r="F87" s="24">
        <v>9067409.11</v>
      </c>
      <c r="G87" s="24" t="s">
        <v>689</v>
      </c>
      <c r="H87" s="163">
        <v>9067409.11</v>
      </c>
      <c r="I87" s="163"/>
      <c r="J87" s="66"/>
    </row>
    <row r="88" spans="1:10" ht="15">
      <c r="A88" s="31" t="s">
        <v>179</v>
      </c>
      <c r="B88" s="205" t="s">
        <v>73</v>
      </c>
      <c r="C88" s="206"/>
      <c r="D88" s="206"/>
      <c r="E88" s="207"/>
      <c r="F88" s="190">
        <f>F91+F92</f>
        <v>95614311.81</v>
      </c>
      <c r="G88" s="190">
        <f>G91+G92</f>
        <v>95695311.81</v>
      </c>
      <c r="H88" s="215">
        <f>H92</f>
        <v>1309871.94</v>
      </c>
      <c r="I88" s="210"/>
      <c r="J88" s="190">
        <v>94157192.36</v>
      </c>
    </row>
    <row r="89" spans="1:10" ht="15" customHeight="1">
      <c r="A89" s="39"/>
      <c r="B89" s="199" t="s">
        <v>215</v>
      </c>
      <c r="C89" s="200"/>
      <c r="D89" s="200"/>
      <c r="E89" s="201"/>
      <c r="F89" s="191"/>
      <c r="G89" s="191"/>
      <c r="H89" s="211"/>
      <c r="I89" s="212"/>
      <c r="J89" s="191"/>
    </row>
    <row r="90" spans="1:10" ht="15">
      <c r="A90" s="39" t="s">
        <v>210</v>
      </c>
      <c r="B90" s="165" t="s">
        <v>235</v>
      </c>
      <c r="C90" s="192"/>
      <c r="D90" s="192"/>
      <c r="E90" s="166"/>
      <c r="F90" s="22"/>
      <c r="G90" s="22"/>
      <c r="H90" s="160"/>
      <c r="I90" s="162"/>
      <c r="J90" s="29"/>
    </row>
    <row r="91" spans="1:10" ht="15">
      <c r="A91" s="17" t="s">
        <v>211</v>
      </c>
      <c r="B91" s="169" t="s">
        <v>952</v>
      </c>
      <c r="C91" s="170"/>
      <c r="D91" s="170"/>
      <c r="E91" s="172"/>
      <c r="F91" s="4">
        <v>94304439.87</v>
      </c>
      <c r="G91" s="4">
        <v>94304439.87</v>
      </c>
      <c r="H91" s="188">
        <v>104762720.92</v>
      </c>
      <c r="I91" s="189"/>
      <c r="J91" s="4">
        <v>92851376.52</v>
      </c>
    </row>
    <row r="92" spans="1:10" ht="30">
      <c r="A92" s="17" t="s">
        <v>693</v>
      </c>
      <c r="B92" s="7" t="s">
        <v>953</v>
      </c>
      <c r="C92" s="120"/>
      <c r="D92" s="120"/>
      <c r="E92" s="121"/>
      <c r="F92" s="4">
        <v>1309871.94</v>
      </c>
      <c r="G92" s="4">
        <v>1390871.94</v>
      </c>
      <c r="H92" s="188">
        <v>1309871.94</v>
      </c>
      <c r="I92" s="189"/>
      <c r="J92" s="4">
        <v>1305815.84</v>
      </c>
    </row>
    <row r="93" spans="1:10" ht="15">
      <c r="A93" s="17" t="s">
        <v>51</v>
      </c>
      <c r="B93" s="169"/>
      <c r="C93" s="170"/>
      <c r="D93" s="170"/>
      <c r="E93" s="172"/>
      <c r="F93" s="12"/>
      <c r="G93" s="12"/>
      <c r="H93" s="160"/>
      <c r="I93" s="162"/>
      <c r="J93" s="21"/>
    </row>
    <row r="94" spans="1:10" ht="15">
      <c r="A94" s="17" t="s">
        <v>180</v>
      </c>
      <c r="B94" s="157" t="s">
        <v>207</v>
      </c>
      <c r="C94" s="157"/>
      <c r="D94" s="157"/>
      <c r="E94" s="157"/>
      <c r="F94" s="12"/>
      <c r="G94" s="4">
        <v>10605528.56</v>
      </c>
      <c r="H94" s="163"/>
      <c r="I94" s="163"/>
      <c r="J94" s="66"/>
    </row>
    <row r="95" spans="1:10" ht="30.75" customHeight="1">
      <c r="A95" s="37" t="s">
        <v>116</v>
      </c>
      <c r="B95" s="179" t="s">
        <v>109</v>
      </c>
      <c r="C95" s="180"/>
      <c r="D95" s="180"/>
      <c r="E95" s="180"/>
      <c r="F95" s="180"/>
      <c r="G95" s="180"/>
      <c r="H95" s="180"/>
      <c r="I95" s="180"/>
      <c r="J95" s="181"/>
    </row>
    <row r="96" spans="1:10" ht="90">
      <c r="A96" s="28" t="s">
        <v>0</v>
      </c>
      <c r="B96" s="160" t="s">
        <v>1</v>
      </c>
      <c r="C96" s="161"/>
      <c r="D96" s="162"/>
      <c r="E96" s="4" t="s">
        <v>216</v>
      </c>
      <c r="F96" s="4" t="s">
        <v>111</v>
      </c>
      <c r="G96" s="4" t="s">
        <v>110</v>
      </c>
      <c r="H96" s="160" t="s">
        <v>107</v>
      </c>
      <c r="I96" s="162"/>
      <c r="J96" s="4" t="s">
        <v>108</v>
      </c>
    </row>
    <row r="97" spans="1:10" ht="15">
      <c r="A97" s="17" t="s">
        <v>121</v>
      </c>
      <c r="B97" s="169" t="s">
        <v>112</v>
      </c>
      <c r="C97" s="170"/>
      <c r="D97" s="172"/>
      <c r="E97" s="4"/>
      <c r="F97" s="4"/>
      <c r="G97" s="4"/>
      <c r="H97" s="163"/>
      <c r="I97" s="163"/>
      <c r="J97" s="4"/>
    </row>
    <row r="98" spans="1:10" ht="15">
      <c r="A98" s="17" t="s">
        <v>122</v>
      </c>
      <c r="B98" s="160"/>
      <c r="C98" s="161"/>
      <c r="D98" s="162"/>
      <c r="E98" s="12">
        <v>211</v>
      </c>
      <c r="F98" s="12"/>
      <c r="G98" s="12"/>
      <c r="H98" s="163"/>
      <c r="I98" s="163"/>
      <c r="J98" s="21"/>
    </row>
    <row r="99" spans="1:10" ht="15">
      <c r="A99" s="17" t="s">
        <v>123</v>
      </c>
      <c r="B99" s="160"/>
      <c r="C99" s="161"/>
      <c r="D99" s="162"/>
      <c r="E99" s="12">
        <v>212</v>
      </c>
      <c r="F99" s="12"/>
      <c r="G99" s="12"/>
      <c r="H99" s="163"/>
      <c r="I99" s="163"/>
      <c r="J99" s="21"/>
    </row>
    <row r="100" spans="1:10" ht="15">
      <c r="A100" s="17" t="s">
        <v>124</v>
      </c>
      <c r="B100" s="160"/>
      <c r="C100" s="161"/>
      <c r="D100" s="162"/>
      <c r="E100" s="12">
        <v>213</v>
      </c>
      <c r="F100" s="12"/>
      <c r="G100" s="12"/>
      <c r="H100" s="163"/>
      <c r="I100" s="163"/>
      <c r="J100" s="21"/>
    </row>
    <row r="101" spans="1:10" ht="15">
      <c r="A101" s="17" t="s">
        <v>181</v>
      </c>
      <c r="B101" s="160"/>
      <c r="C101" s="161"/>
      <c r="D101" s="162"/>
      <c r="E101" s="12">
        <v>221</v>
      </c>
      <c r="F101" s="12"/>
      <c r="G101" s="12"/>
      <c r="H101" s="163"/>
      <c r="I101" s="163"/>
      <c r="J101" s="21"/>
    </row>
    <row r="102" spans="1:10" ht="15">
      <c r="A102" s="17" t="s">
        <v>182</v>
      </c>
      <c r="B102" s="160"/>
      <c r="C102" s="161"/>
      <c r="D102" s="162"/>
      <c r="E102" s="12">
        <v>222</v>
      </c>
      <c r="F102" s="12"/>
      <c r="G102" s="12"/>
      <c r="H102" s="163"/>
      <c r="I102" s="163"/>
      <c r="J102" s="21"/>
    </row>
    <row r="103" spans="1:10" ht="15">
      <c r="A103" s="17" t="s">
        <v>183</v>
      </c>
      <c r="B103" s="160"/>
      <c r="C103" s="161"/>
      <c r="D103" s="162"/>
      <c r="E103" s="12">
        <v>223</v>
      </c>
      <c r="F103" s="12"/>
      <c r="G103" s="12"/>
      <c r="H103" s="163"/>
      <c r="I103" s="163"/>
      <c r="J103" s="21"/>
    </row>
    <row r="104" spans="1:10" ht="15">
      <c r="A104" s="17" t="s">
        <v>184</v>
      </c>
      <c r="B104" s="160"/>
      <c r="C104" s="161"/>
      <c r="D104" s="162"/>
      <c r="E104" s="12">
        <v>224</v>
      </c>
      <c r="F104" s="12"/>
      <c r="G104" s="12"/>
      <c r="H104" s="163"/>
      <c r="I104" s="163"/>
      <c r="J104" s="21"/>
    </row>
    <row r="105" spans="1:10" ht="15">
      <c r="A105" s="17" t="s">
        <v>185</v>
      </c>
      <c r="B105" s="160"/>
      <c r="C105" s="161"/>
      <c r="D105" s="162"/>
      <c r="E105" s="12">
        <v>225</v>
      </c>
      <c r="F105" s="12"/>
      <c r="G105" s="12"/>
      <c r="H105" s="163"/>
      <c r="I105" s="163"/>
      <c r="J105" s="21"/>
    </row>
    <row r="106" spans="1:10" ht="15">
      <c r="A106" s="17" t="s">
        <v>186</v>
      </c>
      <c r="B106" s="160"/>
      <c r="C106" s="161"/>
      <c r="D106" s="162"/>
      <c r="E106" s="12">
        <v>226</v>
      </c>
      <c r="F106" s="12"/>
      <c r="G106" s="12"/>
      <c r="H106" s="163"/>
      <c r="I106" s="163"/>
      <c r="J106" s="21"/>
    </row>
    <row r="107" spans="1:10" ht="15">
      <c r="A107" s="17" t="s">
        <v>187</v>
      </c>
      <c r="B107" s="160"/>
      <c r="C107" s="161"/>
      <c r="D107" s="162"/>
      <c r="E107" s="12">
        <v>290</v>
      </c>
      <c r="F107" s="12"/>
      <c r="G107" s="12"/>
      <c r="H107" s="163"/>
      <c r="I107" s="163"/>
      <c r="J107" s="21"/>
    </row>
    <row r="108" spans="1:10" ht="15">
      <c r="A108" s="17" t="s">
        <v>188</v>
      </c>
      <c r="B108" s="160"/>
      <c r="C108" s="161"/>
      <c r="D108" s="162"/>
      <c r="E108" s="12">
        <v>310</v>
      </c>
      <c r="F108" s="12"/>
      <c r="G108" s="12"/>
      <c r="H108" s="163"/>
      <c r="I108" s="163"/>
      <c r="J108" s="21"/>
    </row>
    <row r="109" spans="1:10" ht="15">
      <c r="A109" s="17" t="s">
        <v>189</v>
      </c>
      <c r="B109" s="160"/>
      <c r="C109" s="161"/>
      <c r="D109" s="162"/>
      <c r="E109" s="12">
        <v>340</v>
      </c>
      <c r="F109" s="12"/>
      <c r="G109" s="12"/>
      <c r="H109" s="163"/>
      <c r="I109" s="163"/>
      <c r="J109" s="21"/>
    </row>
  </sheetData>
  <sheetProtection/>
  <mergeCells count="217">
    <mergeCell ref="B70:E70"/>
    <mergeCell ref="B71:E71"/>
    <mergeCell ref="H71:I71"/>
    <mergeCell ref="H43:I43"/>
    <mergeCell ref="D31:E31"/>
    <mergeCell ref="D32:E32"/>
    <mergeCell ref="D33:E33"/>
    <mergeCell ref="H48:I48"/>
    <mergeCell ref="B62:E62"/>
    <mergeCell ref="B61:E61"/>
    <mergeCell ref="H22:I22"/>
    <mergeCell ref="H24:I24"/>
    <mergeCell ref="H25:I25"/>
    <mergeCell ref="B63:E63"/>
    <mergeCell ref="B84:J84"/>
    <mergeCell ref="H34:I34"/>
    <mergeCell ref="G77:G78"/>
    <mergeCell ref="J23:J24"/>
    <mergeCell ref="H50:I50"/>
    <mergeCell ref="D26:E26"/>
    <mergeCell ref="D27:E27"/>
    <mergeCell ref="H45:I45"/>
    <mergeCell ref="D28:E28"/>
    <mergeCell ref="G88:G89"/>
    <mergeCell ref="H80:I80"/>
    <mergeCell ref="H77:I78"/>
    <mergeCell ref="H32:I32"/>
    <mergeCell ref="H33:I33"/>
    <mergeCell ref="H86:I86"/>
    <mergeCell ref="B46:J46"/>
    <mergeCell ref="A85:A86"/>
    <mergeCell ref="D22:E22"/>
    <mergeCell ref="B95:J95"/>
    <mergeCell ref="B96:D96"/>
    <mergeCell ref="B97:D97"/>
    <mergeCell ref="B98:D98"/>
    <mergeCell ref="F85:G85"/>
    <mergeCell ref="F88:F89"/>
    <mergeCell ref="H47:J47"/>
    <mergeCell ref="C47:E47"/>
    <mergeCell ref="H26:I26"/>
    <mergeCell ref="H27:I27"/>
    <mergeCell ref="H28:I28"/>
    <mergeCell ref="B101:D101"/>
    <mergeCell ref="B100:D100"/>
    <mergeCell ref="B99:D99"/>
    <mergeCell ref="B56:J56"/>
    <mergeCell ref="B37:J37"/>
    <mergeCell ref="H41:I41"/>
    <mergeCell ref="B42:J42"/>
    <mergeCell ref="D24:E24"/>
    <mergeCell ref="D25:E25"/>
    <mergeCell ref="H12:I12"/>
    <mergeCell ref="H13:I13"/>
    <mergeCell ref="H18:I18"/>
    <mergeCell ref="H20:I20"/>
    <mergeCell ref="H21:I21"/>
    <mergeCell ref="H23:I23"/>
    <mergeCell ref="D17:E17"/>
    <mergeCell ref="D20:E20"/>
    <mergeCell ref="H29:I29"/>
    <mergeCell ref="H53:J53"/>
    <mergeCell ref="H54:J54"/>
    <mergeCell ref="D54:E54"/>
    <mergeCell ref="H55:J55"/>
    <mergeCell ref="H30:I30"/>
    <mergeCell ref="H31:I31"/>
    <mergeCell ref="H49:I49"/>
    <mergeCell ref="B35:J35"/>
    <mergeCell ref="D29:E29"/>
    <mergeCell ref="A58:A59"/>
    <mergeCell ref="F58:G58"/>
    <mergeCell ref="H58:J58"/>
    <mergeCell ref="H59:I59"/>
    <mergeCell ref="B82:E82"/>
    <mergeCell ref="B85:E86"/>
    <mergeCell ref="F61:F62"/>
    <mergeCell ref="G61:G62"/>
    <mergeCell ref="B73:J73"/>
    <mergeCell ref="A74:A75"/>
    <mergeCell ref="A47:A48"/>
    <mergeCell ref="B47:B48"/>
    <mergeCell ref="F47:G47"/>
    <mergeCell ref="H14:I14"/>
    <mergeCell ref="H15:I15"/>
    <mergeCell ref="H16:I16"/>
    <mergeCell ref="H17:I17"/>
    <mergeCell ref="H19:I19"/>
    <mergeCell ref="D21:E21"/>
    <mergeCell ref="D23:E23"/>
    <mergeCell ref="A10:A11"/>
    <mergeCell ref="B10:B11"/>
    <mergeCell ref="F10:G10"/>
    <mergeCell ref="B8:E8"/>
    <mergeCell ref="B9:J9"/>
    <mergeCell ref="H11:I11"/>
    <mergeCell ref="C10:E10"/>
    <mergeCell ref="H10:J10"/>
    <mergeCell ref="D11:E11"/>
    <mergeCell ref="B104:D104"/>
    <mergeCell ref="B1:J1"/>
    <mergeCell ref="B2:J2"/>
    <mergeCell ref="B6:E6"/>
    <mergeCell ref="B7:E7"/>
    <mergeCell ref="D18:E18"/>
    <mergeCell ref="H3:I3"/>
    <mergeCell ref="H6:I6"/>
    <mergeCell ref="H7:I7"/>
    <mergeCell ref="H8:I8"/>
    <mergeCell ref="B94:E94"/>
    <mergeCell ref="B87:E87"/>
    <mergeCell ref="D19:E19"/>
    <mergeCell ref="B109:D109"/>
    <mergeCell ref="B108:D108"/>
    <mergeCell ref="B107:D107"/>
    <mergeCell ref="B106:D106"/>
    <mergeCell ref="B105:D105"/>
    <mergeCell ref="B102:D102"/>
    <mergeCell ref="B103:D103"/>
    <mergeCell ref="H75:I75"/>
    <mergeCell ref="H100:I100"/>
    <mergeCell ref="H101:I101"/>
    <mergeCell ref="H97:I97"/>
    <mergeCell ref="H98:I98"/>
    <mergeCell ref="B78:E78"/>
    <mergeCell ref="B74:E75"/>
    <mergeCell ref="F77:F78"/>
    <mergeCell ref="B79:E79"/>
    <mergeCell ref="B80:E80"/>
    <mergeCell ref="H63:I63"/>
    <mergeCell ref="H61:I61"/>
    <mergeCell ref="H69:I69"/>
    <mergeCell ref="H74:J74"/>
    <mergeCell ref="B52:J52"/>
    <mergeCell ref="B53:C53"/>
    <mergeCell ref="B54:C54"/>
    <mergeCell ref="F54:G54"/>
    <mergeCell ref="F74:G74"/>
    <mergeCell ref="H62:I62"/>
    <mergeCell ref="H105:I105"/>
    <mergeCell ref="H88:I88"/>
    <mergeCell ref="H89:I89"/>
    <mergeCell ref="H90:I90"/>
    <mergeCell ref="H91:I91"/>
    <mergeCell ref="H104:I104"/>
    <mergeCell ref="H93:I93"/>
    <mergeCell ref="H96:I96"/>
    <mergeCell ref="H102:I102"/>
    <mergeCell ref="H99:I99"/>
    <mergeCell ref="H106:I106"/>
    <mergeCell ref="H60:I60"/>
    <mergeCell ref="H87:I87"/>
    <mergeCell ref="H94:I94"/>
    <mergeCell ref="H66:I66"/>
    <mergeCell ref="H107:I107"/>
    <mergeCell ref="H103:I103"/>
    <mergeCell ref="H85:J85"/>
    <mergeCell ref="J77:J78"/>
    <mergeCell ref="H82:I82"/>
    <mergeCell ref="H108:I108"/>
    <mergeCell ref="H109:I109"/>
    <mergeCell ref="D12:E12"/>
    <mergeCell ref="D13:E13"/>
    <mergeCell ref="D14:E14"/>
    <mergeCell ref="D15:E15"/>
    <mergeCell ref="D16:E16"/>
    <mergeCell ref="H44:I44"/>
    <mergeCell ref="D30:E30"/>
    <mergeCell ref="B66:E66"/>
    <mergeCell ref="B60:E60"/>
    <mergeCell ref="B58:E59"/>
    <mergeCell ref="H51:I51"/>
    <mergeCell ref="D48:E48"/>
    <mergeCell ref="D55:E55"/>
    <mergeCell ref="B57:J57"/>
    <mergeCell ref="F53:G53"/>
    <mergeCell ref="F55:G55"/>
    <mergeCell ref="B72:E72"/>
    <mergeCell ref="B69:E69"/>
    <mergeCell ref="B68:E68"/>
    <mergeCell ref="B67:E67"/>
    <mergeCell ref="B88:E88"/>
    <mergeCell ref="D49:E49"/>
    <mergeCell ref="D50:E50"/>
    <mergeCell ref="D51:E51"/>
    <mergeCell ref="D53:E53"/>
    <mergeCell ref="B55:C55"/>
    <mergeCell ref="B89:E89"/>
    <mergeCell ref="B90:E90"/>
    <mergeCell ref="B91:E91"/>
    <mergeCell ref="B93:E93"/>
    <mergeCell ref="H72:I72"/>
    <mergeCell ref="B76:E76"/>
    <mergeCell ref="B83:E83"/>
    <mergeCell ref="H83:I83"/>
    <mergeCell ref="H76:I76"/>
    <mergeCell ref="B77:E77"/>
    <mergeCell ref="B64:E64"/>
    <mergeCell ref="B65:E65"/>
    <mergeCell ref="H5:I5"/>
    <mergeCell ref="B5:E5"/>
    <mergeCell ref="H4:I4"/>
    <mergeCell ref="A3:A4"/>
    <mergeCell ref="B3:E4"/>
    <mergeCell ref="F3:F4"/>
    <mergeCell ref="G3:G4"/>
    <mergeCell ref="D34:E34"/>
    <mergeCell ref="H81:I81"/>
    <mergeCell ref="H92:I92"/>
    <mergeCell ref="J61:J62"/>
    <mergeCell ref="H64:I64"/>
    <mergeCell ref="H65:I65"/>
    <mergeCell ref="H67:I67"/>
    <mergeCell ref="H68:I68"/>
    <mergeCell ref="H70:I70"/>
    <mergeCell ref="J88:J89"/>
    <mergeCell ref="H79:I79"/>
  </mergeCells>
  <printOptions/>
  <pageMargins left="0.984251968503937" right="0.2362204724409449" top="0.7874015748031497" bottom="0.7874015748031497" header="0.5118110236220472" footer="0.5118110236220472"/>
  <pageSetup fitToHeight="4" fitToWidth="1" horizontalDpi="600" verticalDpi="600" orientation="landscape" paperSize="9" scale="67" r:id="rId1"/>
  <rowBreaks count="3" manualBreakCount="3">
    <brk id="22" max="9" man="1"/>
    <brk id="57" max="255" man="1"/>
    <brk id="10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98"/>
  <sheetViews>
    <sheetView zoomScalePageLayoutView="0" workbookViewId="0" topLeftCell="A282">
      <selection activeCell="C298" sqref="C298"/>
    </sheetView>
  </sheetViews>
  <sheetFormatPr defaultColWidth="18.75390625" defaultRowHeight="12.75"/>
  <cols>
    <col min="1" max="1" width="6.25390625" style="9" customWidth="1"/>
    <col min="2" max="2" width="60.75390625" style="9" customWidth="1"/>
    <col min="3" max="3" width="14.25390625" style="9" customWidth="1"/>
    <col min="4" max="16384" width="18.75390625" style="9" customWidth="1"/>
  </cols>
  <sheetData>
    <row r="1" spans="1:8" ht="15">
      <c r="A1" s="18"/>
      <c r="B1" s="182" t="s">
        <v>8</v>
      </c>
      <c r="C1" s="182"/>
      <c r="D1" s="182"/>
      <c r="E1" s="182"/>
      <c r="F1" s="182"/>
      <c r="G1" s="182"/>
      <c r="H1" s="183"/>
    </row>
    <row r="2" spans="1:8" ht="15">
      <c r="A2" s="23"/>
      <c r="B2" s="184" t="s">
        <v>62</v>
      </c>
      <c r="C2" s="184"/>
      <c r="D2" s="184"/>
      <c r="E2" s="184"/>
      <c r="F2" s="184"/>
      <c r="G2" s="184"/>
      <c r="H2" s="185"/>
    </row>
    <row r="3" spans="1:8" ht="15">
      <c r="A3" s="35" t="s">
        <v>190</v>
      </c>
      <c r="B3" s="179" t="s">
        <v>117</v>
      </c>
      <c r="C3" s="180"/>
      <c r="D3" s="180"/>
      <c r="E3" s="180"/>
      <c r="F3" s="180"/>
      <c r="G3" s="180"/>
      <c r="H3" s="181"/>
    </row>
    <row r="4" spans="1:8" ht="105.75" thickBot="1">
      <c r="A4" s="12" t="s">
        <v>0</v>
      </c>
      <c r="B4" s="4" t="s">
        <v>49</v>
      </c>
      <c r="C4" s="4" t="s">
        <v>126</v>
      </c>
      <c r="D4" s="12" t="s">
        <v>118</v>
      </c>
      <c r="E4" s="12" t="s">
        <v>119</v>
      </c>
      <c r="F4" s="12" t="s">
        <v>120</v>
      </c>
      <c r="G4" s="163" t="s">
        <v>48</v>
      </c>
      <c r="H4" s="163"/>
    </row>
    <row r="5" spans="1:8" ht="45.75" thickBot="1">
      <c r="A5" s="85" t="s">
        <v>618</v>
      </c>
      <c r="B5" s="86" t="s">
        <v>333</v>
      </c>
      <c r="C5" s="87" t="s">
        <v>732</v>
      </c>
      <c r="D5" s="87">
        <v>4200</v>
      </c>
      <c r="E5" s="87">
        <v>4200</v>
      </c>
      <c r="F5" s="54"/>
      <c r="G5" s="163"/>
      <c r="H5" s="163"/>
    </row>
    <row r="6" spans="1:8" ht="45.75" thickBot="1">
      <c r="A6" s="88" t="s">
        <v>619</v>
      </c>
      <c r="B6" s="86" t="s">
        <v>334</v>
      </c>
      <c r="C6" s="87" t="s">
        <v>732</v>
      </c>
      <c r="D6" s="87">
        <v>4056</v>
      </c>
      <c r="E6" s="87">
        <v>4056</v>
      </c>
      <c r="F6" s="54"/>
      <c r="G6" s="163"/>
      <c r="H6" s="163"/>
    </row>
    <row r="7" spans="1:8" ht="15.75" thickBot="1">
      <c r="A7" s="244" t="s">
        <v>335</v>
      </c>
      <c r="B7" s="246"/>
      <c r="C7" s="89"/>
      <c r="D7" s="89"/>
      <c r="E7" s="89"/>
      <c r="F7" s="54"/>
      <c r="G7" s="163"/>
      <c r="H7" s="163"/>
    </row>
    <row r="8" spans="1:8" ht="30.75" thickBot="1">
      <c r="A8" s="88" t="s">
        <v>620</v>
      </c>
      <c r="B8" s="90" t="s">
        <v>336</v>
      </c>
      <c r="C8" s="87" t="s">
        <v>740</v>
      </c>
      <c r="D8" s="87">
        <v>600</v>
      </c>
      <c r="E8" s="87">
        <v>600</v>
      </c>
      <c r="F8" s="54"/>
      <c r="G8" s="163"/>
      <c r="H8" s="163"/>
    </row>
    <row r="9" spans="1:8" ht="30.75" thickBot="1">
      <c r="A9" s="88" t="s">
        <v>621</v>
      </c>
      <c r="B9" s="90" t="s">
        <v>337</v>
      </c>
      <c r="C9" s="87" t="s">
        <v>740</v>
      </c>
      <c r="D9" s="87">
        <v>400</v>
      </c>
      <c r="E9" s="87">
        <v>400</v>
      </c>
      <c r="F9" s="54"/>
      <c r="G9" s="163"/>
      <c r="H9" s="163"/>
    </row>
    <row r="10" spans="1:8" ht="30.75" thickBot="1">
      <c r="A10" s="88" t="s">
        <v>622</v>
      </c>
      <c r="B10" s="90" t="s">
        <v>338</v>
      </c>
      <c r="C10" s="87" t="s">
        <v>740</v>
      </c>
      <c r="D10" s="87">
        <v>570</v>
      </c>
      <c r="E10" s="87">
        <v>570</v>
      </c>
      <c r="F10" s="12"/>
      <c r="G10" s="163"/>
      <c r="H10" s="163"/>
    </row>
    <row r="11" spans="1:8" ht="15.75" thickBot="1">
      <c r="A11" s="88" t="s">
        <v>623</v>
      </c>
      <c r="B11" s="91" t="s">
        <v>339</v>
      </c>
      <c r="C11" s="87" t="s">
        <v>740</v>
      </c>
      <c r="D11" s="87">
        <v>380</v>
      </c>
      <c r="E11" s="87">
        <v>380</v>
      </c>
      <c r="F11" s="12"/>
      <c r="G11" s="163"/>
      <c r="H11" s="163"/>
    </row>
    <row r="12" spans="1:8" ht="15.75" thickBot="1">
      <c r="A12" s="244" t="s">
        <v>340</v>
      </c>
      <c r="B12" s="245"/>
      <c r="C12" s="89"/>
      <c r="D12" s="89"/>
      <c r="E12" s="89"/>
      <c r="F12" s="12"/>
      <c r="G12" s="163"/>
      <c r="H12" s="163"/>
    </row>
    <row r="13" spans="1:8" ht="15.75" thickBot="1">
      <c r="A13" s="92" t="s">
        <v>624</v>
      </c>
      <c r="B13" s="93" t="s">
        <v>341</v>
      </c>
      <c r="C13" s="87" t="s">
        <v>949</v>
      </c>
      <c r="D13" s="87">
        <v>370</v>
      </c>
      <c r="E13" s="87">
        <v>370</v>
      </c>
      <c r="F13" s="12"/>
      <c r="G13" s="163"/>
      <c r="H13" s="163"/>
    </row>
    <row r="14" spans="1:8" ht="30.75" thickBot="1">
      <c r="A14" s="85" t="s">
        <v>625</v>
      </c>
      <c r="B14" s="94" t="s">
        <v>342</v>
      </c>
      <c r="C14" s="87" t="s">
        <v>949</v>
      </c>
      <c r="D14" s="87">
        <v>370</v>
      </c>
      <c r="E14" s="87">
        <v>370</v>
      </c>
      <c r="F14" s="12"/>
      <c r="G14" s="163"/>
      <c r="H14" s="163"/>
    </row>
    <row r="15" spans="1:8" ht="15.75" thickBot="1">
      <c r="A15" s="95" t="s">
        <v>626</v>
      </c>
      <c r="B15" s="96" t="s">
        <v>343</v>
      </c>
      <c r="C15" s="87" t="s">
        <v>949</v>
      </c>
      <c r="D15" s="87">
        <v>370</v>
      </c>
      <c r="E15" s="87">
        <v>370</v>
      </c>
      <c r="F15" s="21"/>
      <c r="G15" s="163"/>
      <c r="H15" s="163"/>
    </row>
    <row r="16" spans="1:8" ht="15.75" thickBot="1">
      <c r="A16" s="92" t="s">
        <v>627</v>
      </c>
      <c r="B16" s="93" t="s">
        <v>344</v>
      </c>
      <c r="C16" s="87" t="s">
        <v>949</v>
      </c>
      <c r="D16" s="87">
        <v>370</v>
      </c>
      <c r="E16" s="87">
        <v>370</v>
      </c>
      <c r="F16" s="21"/>
      <c r="G16" s="163"/>
      <c r="H16" s="163"/>
    </row>
    <row r="17" spans="1:8" ht="15.75" thickBot="1">
      <c r="A17" s="92" t="s">
        <v>628</v>
      </c>
      <c r="B17" s="97" t="s">
        <v>345</v>
      </c>
      <c r="C17" s="87" t="s">
        <v>949</v>
      </c>
      <c r="D17" s="87">
        <v>370</v>
      </c>
      <c r="E17" s="87">
        <v>370</v>
      </c>
      <c r="F17" s="21"/>
      <c r="G17" s="163"/>
      <c r="H17" s="163"/>
    </row>
    <row r="18" spans="1:8" ht="15.75" thickBot="1">
      <c r="A18" s="92" t="s">
        <v>629</v>
      </c>
      <c r="B18" s="93" t="s">
        <v>346</v>
      </c>
      <c r="C18" s="87" t="s">
        <v>949</v>
      </c>
      <c r="D18" s="87">
        <v>370</v>
      </c>
      <c r="E18" s="87">
        <v>370</v>
      </c>
      <c r="F18" s="21"/>
      <c r="G18" s="163"/>
      <c r="H18" s="163"/>
    </row>
    <row r="19" spans="1:8" ht="15.75" thickBot="1">
      <c r="A19" s="92" t="s">
        <v>630</v>
      </c>
      <c r="B19" s="98" t="s">
        <v>347</v>
      </c>
      <c r="C19" s="87" t="s">
        <v>949</v>
      </c>
      <c r="D19" s="87"/>
      <c r="E19" s="87"/>
      <c r="F19" s="21"/>
      <c r="G19" s="163"/>
      <c r="H19" s="163"/>
    </row>
    <row r="20" spans="1:8" ht="30.75" thickBot="1">
      <c r="A20" s="95" t="s">
        <v>631</v>
      </c>
      <c r="B20" s="99" t="s">
        <v>348</v>
      </c>
      <c r="C20" s="87" t="s">
        <v>949</v>
      </c>
      <c r="D20" s="87"/>
      <c r="E20" s="87"/>
      <c r="F20" s="21"/>
      <c r="G20" s="163"/>
      <c r="H20" s="163"/>
    </row>
    <row r="21" spans="1:8" ht="15.75" thickBot="1">
      <c r="A21" s="92" t="s">
        <v>632</v>
      </c>
      <c r="B21" s="93" t="s">
        <v>349</v>
      </c>
      <c r="C21" s="87" t="s">
        <v>949</v>
      </c>
      <c r="D21" s="87">
        <v>370</v>
      </c>
      <c r="E21" s="87">
        <v>370</v>
      </c>
      <c r="F21" s="21"/>
      <c r="G21" s="163"/>
      <c r="H21" s="163"/>
    </row>
    <row r="22" spans="1:8" ht="30.75" thickBot="1">
      <c r="A22" s="95" t="s">
        <v>633</v>
      </c>
      <c r="B22" s="99" t="s">
        <v>350</v>
      </c>
      <c r="C22" s="87" t="s">
        <v>949</v>
      </c>
      <c r="D22" s="87">
        <v>1070</v>
      </c>
      <c r="E22" s="87">
        <v>1070</v>
      </c>
      <c r="F22" s="21"/>
      <c r="G22" s="163"/>
      <c r="H22" s="163"/>
    </row>
    <row r="23" spans="1:8" ht="15.75" thickBot="1">
      <c r="A23" s="92" t="s">
        <v>634</v>
      </c>
      <c r="B23" s="93" t="s">
        <v>351</v>
      </c>
      <c r="C23" s="87" t="s">
        <v>949</v>
      </c>
      <c r="D23" s="87">
        <v>370</v>
      </c>
      <c r="E23" s="87">
        <v>370</v>
      </c>
      <c r="F23" s="21"/>
      <c r="G23" s="163"/>
      <c r="H23" s="163"/>
    </row>
    <row r="24" spans="1:8" ht="30.75" thickBot="1">
      <c r="A24" s="85" t="s">
        <v>635</v>
      </c>
      <c r="B24" s="94" t="s">
        <v>352</v>
      </c>
      <c r="C24" s="87" t="s">
        <v>949</v>
      </c>
      <c r="D24" s="87">
        <v>980</v>
      </c>
      <c r="E24" s="87">
        <v>980</v>
      </c>
      <c r="F24" s="21"/>
      <c r="G24" s="163"/>
      <c r="H24" s="163"/>
    </row>
    <row r="25" spans="1:8" ht="30.75" thickBot="1">
      <c r="A25" s="95" t="s">
        <v>636</v>
      </c>
      <c r="B25" s="99" t="s">
        <v>353</v>
      </c>
      <c r="C25" s="87" t="s">
        <v>949</v>
      </c>
      <c r="D25" s="87">
        <v>370</v>
      </c>
      <c r="E25" s="87">
        <v>370</v>
      </c>
      <c r="F25" s="21"/>
      <c r="G25" s="163"/>
      <c r="H25" s="163"/>
    </row>
    <row r="26" spans="1:8" ht="15.75" thickBot="1">
      <c r="A26" s="92" t="s">
        <v>637</v>
      </c>
      <c r="B26" s="93" t="s">
        <v>354</v>
      </c>
      <c r="C26" s="87" t="s">
        <v>949</v>
      </c>
      <c r="D26" s="87">
        <v>370</v>
      </c>
      <c r="E26" s="87">
        <v>370</v>
      </c>
      <c r="F26" s="21"/>
      <c r="G26" s="163"/>
      <c r="H26" s="163"/>
    </row>
    <row r="27" spans="1:8" ht="15.75" thickBot="1">
      <c r="A27" s="92" t="s">
        <v>638</v>
      </c>
      <c r="B27" s="93" t="s">
        <v>355</v>
      </c>
      <c r="C27" s="87" t="s">
        <v>949</v>
      </c>
      <c r="D27" s="87">
        <v>370</v>
      </c>
      <c r="E27" s="87">
        <v>370</v>
      </c>
      <c r="F27" s="21"/>
      <c r="G27" s="163"/>
      <c r="H27" s="163"/>
    </row>
    <row r="28" spans="1:8" ht="15.75" thickBot="1">
      <c r="A28" s="92" t="s">
        <v>639</v>
      </c>
      <c r="B28" s="93" t="s">
        <v>356</v>
      </c>
      <c r="C28" s="87" t="s">
        <v>949</v>
      </c>
      <c r="D28" s="87">
        <v>370</v>
      </c>
      <c r="E28" s="87">
        <v>370</v>
      </c>
      <c r="F28" s="21"/>
      <c r="G28" s="163"/>
      <c r="H28" s="163"/>
    </row>
    <row r="29" spans="1:8" ht="15.75" thickBot="1">
      <c r="A29" s="238" t="s">
        <v>357</v>
      </c>
      <c r="B29" s="239"/>
      <c r="C29" s="89"/>
      <c r="D29" s="89"/>
      <c r="E29" s="89"/>
      <c r="F29" s="21"/>
      <c r="G29" s="163"/>
      <c r="H29" s="163"/>
    </row>
    <row r="30" spans="1:8" ht="15.75" thickBot="1">
      <c r="A30" s="92" t="s">
        <v>640</v>
      </c>
      <c r="B30" s="93" t="s">
        <v>358</v>
      </c>
      <c r="C30" s="87" t="s">
        <v>949</v>
      </c>
      <c r="D30" s="87">
        <v>100</v>
      </c>
      <c r="E30" s="87">
        <v>100</v>
      </c>
      <c r="F30" s="21"/>
      <c r="G30" s="163"/>
      <c r="H30" s="163"/>
    </row>
    <row r="31" spans="1:8" ht="15.75" thickBot="1">
      <c r="A31" s="92" t="s">
        <v>641</v>
      </c>
      <c r="B31" s="93" t="s">
        <v>359</v>
      </c>
      <c r="C31" s="87" t="s">
        <v>949</v>
      </c>
      <c r="D31" s="87">
        <v>50</v>
      </c>
      <c r="E31" s="87">
        <v>50</v>
      </c>
      <c r="F31" s="21"/>
      <c r="G31" s="163"/>
      <c r="H31" s="163"/>
    </row>
    <row r="32" spans="1:8" ht="15.75" thickBot="1">
      <c r="A32" s="92" t="s">
        <v>642</v>
      </c>
      <c r="B32" s="93" t="s">
        <v>360</v>
      </c>
      <c r="C32" s="87" t="s">
        <v>949</v>
      </c>
      <c r="D32" s="87">
        <v>50</v>
      </c>
      <c r="E32" s="87">
        <v>50</v>
      </c>
      <c r="F32" s="21"/>
      <c r="G32" s="163"/>
      <c r="H32" s="163"/>
    </row>
    <row r="33" spans="1:8" ht="15.75" thickBot="1">
      <c r="A33" s="92" t="s">
        <v>643</v>
      </c>
      <c r="B33" s="93" t="s">
        <v>361</v>
      </c>
      <c r="C33" s="87" t="s">
        <v>949</v>
      </c>
      <c r="D33" s="87">
        <v>50</v>
      </c>
      <c r="E33" s="87">
        <v>50</v>
      </c>
      <c r="F33" s="21"/>
      <c r="G33" s="163"/>
      <c r="H33" s="163"/>
    </row>
    <row r="34" spans="1:8" ht="15.75" thickBot="1">
      <c r="A34" s="92" t="s">
        <v>644</v>
      </c>
      <c r="B34" s="93" t="s">
        <v>362</v>
      </c>
      <c r="C34" s="87" t="s">
        <v>949</v>
      </c>
      <c r="D34" s="87">
        <v>50</v>
      </c>
      <c r="E34" s="87">
        <v>50</v>
      </c>
      <c r="F34" s="21"/>
      <c r="G34" s="163"/>
      <c r="H34" s="163"/>
    </row>
    <row r="35" spans="1:8" ht="15.75" thickBot="1">
      <c r="A35" s="242" t="s">
        <v>363</v>
      </c>
      <c r="B35" s="243"/>
      <c r="C35" s="87"/>
      <c r="D35" s="89"/>
      <c r="E35" s="89"/>
      <c r="F35" s="21"/>
      <c r="G35" s="163"/>
      <c r="H35" s="163"/>
    </row>
    <row r="36" spans="1:8" ht="30">
      <c r="A36" s="88" t="s">
        <v>645</v>
      </c>
      <c r="B36" s="100" t="s">
        <v>364</v>
      </c>
      <c r="C36" s="87" t="s">
        <v>741</v>
      </c>
      <c r="D36" s="87"/>
      <c r="E36" s="87"/>
      <c r="F36" s="21"/>
      <c r="G36" s="163"/>
      <c r="H36" s="163"/>
    </row>
    <row r="37" spans="1:8" ht="15">
      <c r="A37" s="101" t="s">
        <v>646</v>
      </c>
      <c r="B37" s="102" t="s">
        <v>365</v>
      </c>
      <c r="C37" s="87"/>
      <c r="D37" s="87">
        <v>700</v>
      </c>
      <c r="E37" s="87">
        <v>700</v>
      </c>
      <c r="F37" s="21"/>
      <c r="G37" s="163"/>
      <c r="H37" s="163"/>
    </row>
    <row r="38" spans="1:8" ht="15.75" thickBot="1">
      <c r="A38" s="103" t="s">
        <v>647</v>
      </c>
      <c r="B38" s="104" t="s">
        <v>366</v>
      </c>
      <c r="C38" s="87"/>
      <c r="D38" s="87">
        <v>1050</v>
      </c>
      <c r="E38" s="87">
        <v>1050</v>
      </c>
      <c r="F38" s="21"/>
      <c r="G38" s="163"/>
      <c r="H38" s="163"/>
    </row>
    <row r="39" spans="1:8" ht="30">
      <c r="A39" s="105" t="s">
        <v>648</v>
      </c>
      <c r="B39" s="94" t="s">
        <v>367</v>
      </c>
      <c r="C39" s="87" t="s">
        <v>741</v>
      </c>
      <c r="D39" s="87"/>
      <c r="E39" s="87"/>
      <c r="F39" s="21"/>
      <c r="G39" s="163"/>
      <c r="H39" s="163"/>
    </row>
    <row r="40" spans="1:8" ht="15">
      <c r="A40" s="105"/>
      <c r="B40" s="102" t="s">
        <v>365</v>
      </c>
      <c r="C40" s="87"/>
      <c r="D40" s="87">
        <v>700</v>
      </c>
      <c r="E40" s="87">
        <v>700</v>
      </c>
      <c r="F40" s="21"/>
      <c r="G40" s="163"/>
      <c r="H40" s="163"/>
    </row>
    <row r="41" spans="1:8" ht="15.75" thickBot="1">
      <c r="A41" s="105"/>
      <c r="B41" s="102" t="s">
        <v>366</v>
      </c>
      <c r="C41" s="87"/>
      <c r="D41" s="87">
        <v>1050</v>
      </c>
      <c r="E41" s="87">
        <v>1050</v>
      </c>
      <c r="F41" s="21"/>
      <c r="G41" s="163"/>
      <c r="H41" s="163"/>
    </row>
    <row r="42" spans="1:8" ht="15">
      <c r="A42" s="88" t="s">
        <v>649</v>
      </c>
      <c r="B42" s="100" t="s">
        <v>368</v>
      </c>
      <c r="C42" s="87" t="s">
        <v>741</v>
      </c>
      <c r="D42" s="87"/>
      <c r="E42" s="87"/>
      <c r="F42" s="21"/>
      <c r="G42" s="163"/>
      <c r="H42" s="163"/>
    </row>
    <row r="43" spans="1:8" ht="15">
      <c r="A43" s="101"/>
      <c r="B43" s="102" t="s">
        <v>365</v>
      </c>
      <c r="C43" s="87"/>
      <c r="D43" s="87">
        <v>700</v>
      </c>
      <c r="E43" s="87">
        <v>700</v>
      </c>
      <c r="F43" s="21"/>
      <c r="G43" s="163"/>
      <c r="H43" s="163"/>
    </row>
    <row r="44" spans="1:8" ht="15.75" thickBot="1">
      <c r="A44" s="103"/>
      <c r="B44" s="104" t="s">
        <v>366</v>
      </c>
      <c r="C44" s="87"/>
      <c r="D44" s="87">
        <v>1050</v>
      </c>
      <c r="E44" s="87">
        <v>1050</v>
      </c>
      <c r="F44" s="21"/>
      <c r="G44" s="163"/>
      <c r="H44" s="163"/>
    </row>
    <row r="45" spans="1:8" ht="30">
      <c r="A45" s="105" t="s">
        <v>650</v>
      </c>
      <c r="B45" s="94" t="s">
        <v>369</v>
      </c>
      <c r="C45" s="87" t="s">
        <v>741</v>
      </c>
      <c r="D45" s="87"/>
      <c r="E45" s="87"/>
      <c r="F45" s="21"/>
      <c r="G45" s="163"/>
      <c r="H45" s="163"/>
    </row>
    <row r="46" spans="1:8" ht="15">
      <c r="A46" s="105"/>
      <c r="B46" s="102" t="s">
        <v>365</v>
      </c>
      <c r="C46" s="87"/>
      <c r="D46" s="87">
        <v>700</v>
      </c>
      <c r="E46" s="87">
        <v>700</v>
      </c>
      <c r="F46" s="21"/>
      <c r="G46" s="163"/>
      <c r="H46" s="163"/>
    </row>
    <row r="47" spans="1:8" ht="15.75" thickBot="1">
      <c r="A47" s="105"/>
      <c r="B47" s="102" t="s">
        <v>366</v>
      </c>
      <c r="C47" s="87"/>
      <c r="D47" s="87">
        <v>1050</v>
      </c>
      <c r="E47" s="87">
        <v>1050</v>
      </c>
      <c r="F47" s="21"/>
      <c r="G47" s="163"/>
      <c r="H47" s="163"/>
    </row>
    <row r="48" spans="1:8" ht="30">
      <c r="A48" s="88" t="s">
        <v>651</v>
      </c>
      <c r="B48" s="100" t="s">
        <v>370</v>
      </c>
      <c r="C48" s="87" t="s">
        <v>741</v>
      </c>
      <c r="D48" s="87"/>
      <c r="E48" s="87"/>
      <c r="F48" s="21"/>
      <c r="G48" s="163"/>
      <c r="H48" s="163"/>
    </row>
    <row r="49" spans="1:8" ht="15">
      <c r="A49" s="101"/>
      <c r="B49" s="102" t="s">
        <v>365</v>
      </c>
      <c r="C49" s="87"/>
      <c r="D49" s="87">
        <v>700</v>
      </c>
      <c r="E49" s="87">
        <v>700</v>
      </c>
      <c r="F49" s="21"/>
      <c r="G49" s="163"/>
      <c r="H49" s="163"/>
    </row>
    <row r="50" spans="1:8" ht="15.75" thickBot="1">
      <c r="A50" s="103"/>
      <c r="B50" s="104" t="s">
        <v>366</v>
      </c>
      <c r="C50" s="87"/>
      <c r="D50" s="87">
        <v>1050</v>
      </c>
      <c r="E50" s="87">
        <v>1050</v>
      </c>
      <c r="F50" s="21"/>
      <c r="G50" s="163"/>
      <c r="H50" s="163"/>
    </row>
    <row r="51" spans="1:8" ht="15.75" thickBot="1">
      <c r="A51" s="240" t="s">
        <v>371</v>
      </c>
      <c r="B51" s="241"/>
      <c r="C51" s="89"/>
      <c r="D51" s="89"/>
      <c r="E51" s="89"/>
      <c r="F51" s="21"/>
      <c r="G51" s="163"/>
      <c r="H51" s="163"/>
    </row>
    <row r="52" spans="1:8" ht="15.75" thickBot="1">
      <c r="A52" s="92" t="s">
        <v>652</v>
      </c>
      <c r="B52" s="93" t="s">
        <v>372</v>
      </c>
      <c r="C52" s="87" t="s">
        <v>949</v>
      </c>
      <c r="D52" s="87">
        <v>100</v>
      </c>
      <c r="E52" s="87">
        <v>100</v>
      </c>
      <c r="F52" s="21"/>
      <c r="G52" s="163"/>
      <c r="H52" s="163"/>
    </row>
    <row r="53" spans="1:8" ht="15.75" thickBot="1">
      <c r="A53" s="92" t="s">
        <v>653</v>
      </c>
      <c r="B53" s="93" t="s">
        <v>373</v>
      </c>
      <c r="C53" s="87" t="s">
        <v>949</v>
      </c>
      <c r="D53" s="87">
        <v>250</v>
      </c>
      <c r="E53" s="87">
        <v>250</v>
      </c>
      <c r="F53" s="21"/>
      <c r="G53" s="163"/>
      <c r="H53" s="163"/>
    </row>
    <row r="54" spans="1:8" ht="15.75" thickBot="1">
      <c r="A54" s="92" t="s">
        <v>654</v>
      </c>
      <c r="B54" s="93" t="s">
        <v>374</v>
      </c>
      <c r="C54" s="87" t="s">
        <v>949</v>
      </c>
      <c r="D54" s="87">
        <v>100</v>
      </c>
      <c r="E54" s="87">
        <v>100</v>
      </c>
      <c r="F54" s="21"/>
      <c r="G54" s="163"/>
      <c r="H54" s="163"/>
    </row>
    <row r="55" spans="1:8" ht="15.75" thickBot="1">
      <c r="A55" s="92" t="s">
        <v>655</v>
      </c>
      <c r="B55" s="93" t="s">
        <v>375</v>
      </c>
      <c r="C55" s="87" t="s">
        <v>949</v>
      </c>
      <c r="D55" s="87">
        <v>100</v>
      </c>
      <c r="E55" s="87">
        <v>100</v>
      </c>
      <c r="F55" s="21"/>
      <c r="G55" s="163"/>
      <c r="H55" s="163"/>
    </row>
    <row r="56" spans="1:8" ht="15.75" thickBot="1">
      <c r="A56" s="92" t="s">
        <v>656</v>
      </c>
      <c r="B56" s="93" t="s">
        <v>376</v>
      </c>
      <c r="C56" s="87" t="s">
        <v>949</v>
      </c>
      <c r="D56" s="87">
        <v>100</v>
      </c>
      <c r="E56" s="87">
        <v>100</v>
      </c>
      <c r="F56" s="21"/>
      <c r="G56" s="163"/>
      <c r="H56" s="163"/>
    </row>
    <row r="57" spans="1:8" ht="15.75" thickBot="1">
      <c r="A57" s="92" t="s">
        <v>657</v>
      </c>
      <c r="B57" s="93" t="s">
        <v>377</v>
      </c>
      <c r="C57" s="87" t="s">
        <v>949</v>
      </c>
      <c r="D57" s="87">
        <v>30</v>
      </c>
      <c r="E57" s="87">
        <v>30</v>
      </c>
      <c r="F57" s="21"/>
      <c r="G57" s="163"/>
      <c r="H57" s="163"/>
    </row>
    <row r="58" spans="1:8" ht="15.75" thickBot="1">
      <c r="A58" s="92" t="s">
        <v>658</v>
      </c>
      <c r="B58" s="93" t="s">
        <v>378</v>
      </c>
      <c r="C58" s="87" t="s">
        <v>949</v>
      </c>
      <c r="D58" s="87">
        <v>30</v>
      </c>
      <c r="E58" s="87">
        <v>30</v>
      </c>
      <c r="F58" s="21"/>
      <c r="G58" s="163"/>
      <c r="H58" s="163"/>
    </row>
    <row r="59" spans="1:8" ht="15.75" thickBot="1">
      <c r="A59" s="92" t="s">
        <v>659</v>
      </c>
      <c r="B59" s="93" t="s">
        <v>379</v>
      </c>
      <c r="C59" s="87" t="s">
        <v>949</v>
      </c>
      <c r="D59" s="87">
        <v>200</v>
      </c>
      <c r="E59" s="87">
        <v>200</v>
      </c>
      <c r="F59" s="21"/>
      <c r="G59" s="163"/>
      <c r="H59" s="163"/>
    </row>
    <row r="60" spans="1:8" ht="15.75" thickBot="1">
      <c r="A60" s="92" t="s">
        <v>660</v>
      </c>
      <c r="B60" s="93" t="s">
        <v>380</v>
      </c>
      <c r="C60" s="87" t="s">
        <v>949</v>
      </c>
      <c r="D60" s="87">
        <v>450</v>
      </c>
      <c r="E60" s="87">
        <v>450</v>
      </c>
      <c r="F60" s="21"/>
      <c r="G60" s="163"/>
      <c r="H60" s="163"/>
    </row>
    <row r="61" spans="1:8" ht="15.75" thickBot="1">
      <c r="A61" s="92" t="s">
        <v>661</v>
      </c>
      <c r="B61" s="93" t="s">
        <v>381</v>
      </c>
      <c r="C61" s="87" t="s">
        <v>949</v>
      </c>
      <c r="D61" s="87">
        <v>120</v>
      </c>
      <c r="E61" s="87">
        <v>120</v>
      </c>
      <c r="F61" s="21"/>
      <c r="G61" s="163"/>
      <c r="H61" s="163"/>
    </row>
    <row r="62" spans="1:8" ht="30.75" thickBot="1">
      <c r="A62" s="95" t="s">
        <v>662</v>
      </c>
      <c r="B62" s="99" t="s">
        <v>382</v>
      </c>
      <c r="C62" s="87" t="s">
        <v>949</v>
      </c>
      <c r="D62" s="87">
        <v>100</v>
      </c>
      <c r="E62" s="87">
        <v>100</v>
      </c>
      <c r="F62" s="21"/>
      <c r="G62" s="163"/>
      <c r="H62" s="163"/>
    </row>
    <row r="63" spans="1:8" ht="15.75" thickBot="1">
      <c r="A63" s="92" t="s">
        <v>663</v>
      </c>
      <c r="B63" s="93" t="s">
        <v>383</v>
      </c>
      <c r="C63" s="87" t="s">
        <v>949</v>
      </c>
      <c r="D63" s="87">
        <v>70</v>
      </c>
      <c r="E63" s="87">
        <v>70</v>
      </c>
      <c r="F63" s="21"/>
      <c r="G63" s="163"/>
      <c r="H63" s="163"/>
    </row>
    <row r="64" spans="1:8" ht="15.75" thickBot="1">
      <c r="A64" s="92" t="s">
        <v>664</v>
      </c>
      <c r="B64" s="93" t="s">
        <v>384</v>
      </c>
      <c r="C64" s="87" t="s">
        <v>949</v>
      </c>
      <c r="D64" s="87">
        <v>70</v>
      </c>
      <c r="E64" s="87">
        <v>70</v>
      </c>
      <c r="F64" s="21"/>
      <c r="G64" s="163"/>
      <c r="H64" s="163"/>
    </row>
    <row r="65" spans="1:8" ht="15.75" thickBot="1">
      <c r="A65" s="92" t="s">
        <v>665</v>
      </c>
      <c r="B65" s="93" t="s">
        <v>385</v>
      </c>
      <c r="C65" s="87" t="s">
        <v>949</v>
      </c>
      <c r="D65" s="87">
        <v>70</v>
      </c>
      <c r="E65" s="87">
        <v>70</v>
      </c>
      <c r="F65" s="21"/>
      <c r="G65" s="163"/>
      <c r="H65" s="163"/>
    </row>
    <row r="66" spans="1:8" ht="15.75" thickBot="1">
      <c r="A66" s="92" t="s">
        <v>666</v>
      </c>
      <c r="B66" s="93" t="s">
        <v>386</v>
      </c>
      <c r="C66" s="87" t="s">
        <v>949</v>
      </c>
      <c r="D66" s="87">
        <v>250</v>
      </c>
      <c r="E66" s="87">
        <v>250</v>
      </c>
      <c r="F66" s="21"/>
      <c r="G66" s="163"/>
      <c r="H66" s="163"/>
    </row>
    <row r="67" spans="1:8" ht="15.75" thickBot="1">
      <c r="A67" s="92" t="s">
        <v>667</v>
      </c>
      <c r="B67" s="93" t="s">
        <v>387</v>
      </c>
      <c r="C67" s="87" t="s">
        <v>949</v>
      </c>
      <c r="D67" s="87">
        <v>60</v>
      </c>
      <c r="E67" s="87">
        <v>60</v>
      </c>
      <c r="F67" s="21"/>
      <c r="G67" s="163"/>
      <c r="H67" s="163"/>
    </row>
    <row r="68" spans="1:8" ht="15.75" thickBot="1">
      <c r="A68" s="92" t="s">
        <v>668</v>
      </c>
      <c r="B68" s="93" t="s">
        <v>388</v>
      </c>
      <c r="C68" s="87" t="s">
        <v>949</v>
      </c>
      <c r="D68" s="87">
        <v>60</v>
      </c>
      <c r="E68" s="87">
        <v>60</v>
      </c>
      <c r="F68" s="21"/>
      <c r="G68" s="163"/>
      <c r="H68" s="163"/>
    </row>
    <row r="69" spans="1:8" ht="15.75" thickBot="1">
      <c r="A69" s="92" t="s">
        <v>669</v>
      </c>
      <c r="B69" s="93" t="s">
        <v>389</v>
      </c>
      <c r="C69" s="87" t="s">
        <v>949</v>
      </c>
      <c r="D69" s="87">
        <v>70</v>
      </c>
      <c r="E69" s="87">
        <v>70</v>
      </c>
      <c r="F69" s="21"/>
      <c r="G69" s="163"/>
      <c r="H69" s="163"/>
    </row>
    <row r="70" spans="1:8" ht="30.75" thickBot="1">
      <c r="A70" s="85" t="s">
        <v>670</v>
      </c>
      <c r="B70" s="94" t="s">
        <v>390</v>
      </c>
      <c r="C70" s="87" t="s">
        <v>949</v>
      </c>
      <c r="D70" s="87">
        <v>150</v>
      </c>
      <c r="E70" s="87">
        <v>150</v>
      </c>
      <c r="F70" s="21"/>
      <c r="G70" s="163"/>
      <c r="H70" s="163"/>
    </row>
    <row r="71" spans="1:8" ht="15.75" thickBot="1">
      <c r="A71" s="95" t="s">
        <v>671</v>
      </c>
      <c r="B71" s="96" t="s">
        <v>391</v>
      </c>
      <c r="C71" s="87" t="s">
        <v>949</v>
      </c>
      <c r="D71" s="87">
        <v>130</v>
      </c>
      <c r="E71" s="87">
        <v>130</v>
      </c>
      <c r="F71" s="21"/>
      <c r="G71" s="163"/>
      <c r="H71" s="163"/>
    </row>
    <row r="72" spans="1:8" ht="15.75" thickBot="1">
      <c r="A72" s="95" t="s">
        <v>672</v>
      </c>
      <c r="B72" s="99" t="s">
        <v>392</v>
      </c>
      <c r="C72" s="87" t="s">
        <v>949</v>
      </c>
      <c r="D72" s="87">
        <v>130</v>
      </c>
      <c r="E72" s="87">
        <v>130</v>
      </c>
      <c r="F72" s="21"/>
      <c r="G72" s="163"/>
      <c r="H72" s="163"/>
    </row>
    <row r="73" spans="1:8" ht="15.75" thickBot="1">
      <c r="A73" s="92" t="s">
        <v>673</v>
      </c>
      <c r="B73" s="93" t="s">
        <v>393</v>
      </c>
      <c r="C73" s="87" t="s">
        <v>949</v>
      </c>
      <c r="D73" s="87">
        <v>70</v>
      </c>
      <c r="E73" s="87">
        <v>70</v>
      </c>
      <c r="F73" s="21"/>
      <c r="G73" s="163"/>
      <c r="H73" s="163"/>
    </row>
    <row r="74" spans="1:8" ht="15.75" thickBot="1">
      <c r="A74" s="92" t="s">
        <v>674</v>
      </c>
      <c r="B74" s="93" t="s">
        <v>394</v>
      </c>
      <c r="C74" s="87" t="s">
        <v>949</v>
      </c>
      <c r="D74" s="87">
        <v>100</v>
      </c>
      <c r="E74" s="87">
        <v>100</v>
      </c>
      <c r="F74" s="21"/>
      <c r="G74" s="163"/>
      <c r="H74" s="163"/>
    </row>
    <row r="75" spans="1:8" ht="15.75" thickBot="1">
      <c r="A75" s="92" t="s">
        <v>675</v>
      </c>
      <c r="B75" s="93" t="s">
        <v>395</v>
      </c>
      <c r="C75" s="87" t="s">
        <v>949</v>
      </c>
      <c r="D75" s="87">
        <v>100</v>
      </c>
      <c r="E75" s="87">
        <v>100</v>
      </c>
      <c r="F75" s="21"/>
      <c r="G75" s="163"/>
      <c r="H75" s="163"/>
    </row>
    <row r="76" spans="1:8" ht="15.75" thickBot="1">
      <c r="A76" s="92" t="s">
        <v>676</v>
      </c>
      <c r="B76" s="93" t="s">
        <v>396</v>
      </c>
      <c r="C76" s="87" t="s">
        <v>949</v>
      </c>
      <c r="D76" s="87">
        <v>70</v>
      </c>
      <c r="E76" s="87">
        <v>70</v>
      </c>
      <c r="F76" s="21"/>
      <c r="G76" s="163"/>
      <c r="H76" s="163"/>
    </row>
    <row r="77" spans="1:8" ht="15.75" thickBot="1">
      <c r="A77" s="92" t="s">
        <v>677</v>
      </c>
      <c r="B77" s="93" t="s">
        <v>397</v>
      </c>
      <c r="C77" s="87" t="s">
        <v>949</v>
      </c>
      <c r="D77" s="87">
        <v>80</v>
      </c>
      <c r="E77" s="87">
        <v>80</v>
      </c>
      <c r="F77" s="21"/>
      <c r="G77" s="163"/>
      <c r="H77" s="163"/>
    </row>
    <row r="78" spans="1:8" ht="15.75" thickBot="1">
      <c r="A78" s="92" t="s">
        <v>678</v>
      </c>
      <c r="B78" s="93" t="s">
        <v>398</v>
      </c>
      <c r="C78" s="87" t="s">
        <v>949</v>
      </c>
      <c r="D78" s="87">
        <v>80</v>
      </c>
      <c r="E78" s="87">
        <v>80</v>
      </c>
      <c r="F78" s="21"/>
      <c r="G78" s="163"/>
      <c r="H78" s="163"/>
    </row>
    <row r="79" spans="1:8" ht="15.75" thickBot="1">
      <c r="A79" s="92" t="s">
        <v>679</v>
      </c>
      <c r="B79" s="93" t="s">
        <v>399</v>
      </c>
      <c r="C79" s="87" t="s">
        <v>949</v>
      </c>
      <c r="D79" s="87">
        <v>70</v>
      </c>
      <c r="E79" s="87">
        <v>70</v>
      </c>
      <c r="F79" s="21"/>
      <c r="G79" s="163"/>
      <c r="H79" s="163"/>
    </row>
    <row r="80" spans="1:8" ht="15.75" thickBot="1">
      <c r="A80" s="92" t="s">
        <v>680</v>
      </c>
      <c r="B80" s="93" t="s">
        <v>400</v>
      </c>
      <c r="C80" s="87" t="s">
        <v>949</v>
      </c>
      <c r="D80" s="87">
        <v>70</v>
      </c>
      <c r="E80" s="87">
        <v>70</v>
      </c>
      <c r="F80" s="21"/>
      <c r="G80" s="163"/>
      <c r="H80" s="163"/>
    </row>
    <row r="81" spans="1:8" ht="15.75" thickBot="1">
      <c r="A81" s="92" t="s">
        <v>681</v>
      </c>
      <c r="B81" s="93" t="s">
        <v>401</v>
      </c>
      <c r="C81" s="87" t="s">
        <v>949</v>
      </c>
      <c r="D81" s="87">
        <v>80</v>
      </c>
      <c r="E81" s="87">
        <v>80</v>
      </c>
      <c r="F81" s="21"/>
      <c r="G81" s="163"/>
      <c r="H81" s="163"/>
    </row>
    <row r="82" spans="1:8" ht="15.75" thickBot="1">
      <c r="A82" s="92" t="s">
        <v>682</v>
      </c>
      <c r="B82" s="93" t="s">
        <v>402</v>
      </c>
      <c r="C82" s="87" t="s">
        <v>949</v>
      </c>
      <c r="D82" s="87">
        <v>80</v>
      </c>
      <c r="E82" s="87">
        <v>80</v>
      </c>
      <c r="F82" s="21"/>
      <c r="G82" s="163"/>
      <c r="H82" s="163"/>
    </row>
    <row r="83" spans="1:8" ht="15.75" thickBot="1">
      <c r="A83" s="92" t="s">
        <v>683</v>
      </c>
      <c r="B83" s="93" t="s">
        <v>403</v>
      </c>
      <c r="C83" s="87" t="s">
        <v>949</v>
      </c>
      <c r="D83" s="87">
        <v>120</v>
      </c>
      <c r="E83" s="87">
        <v>120</v>
      </c>
      <c r="F83" s="21"/>
      <c r="G83" s="163"/>
      <c r="H83" s="163"/>
    </row>
    <row r="84" spans="1:8" ht="15.75" thickBot="1">
      <c r="A84" s="92" t="s">
        <v>684</v>
      </c>
      <c r="B84" s="93" t="s">
        <v>404</v>
      </c>
      <c r="C84" s="87" t="s">
        <v>949</v>
      </c>
      <c r="D84" s="87">
        <v>150</v>
      </c>
      <c r="E84" s="87">
        <v>150</v>
      </c>
      <c r="F84" s="21"/>
      <c r="G84" s="163"/>
      <c r="H84" s="163"/>
    </row>
    <row r="85" spans="1:8" ht="30.75" thickBot="1">
      <c r="A85" s="85" t="s">
        <v>685</v>
      </c>
      <c r="B85" s="106" t="s">
        <v>405</v>
      </c>
      <c r="C85" s="87" t="s">
        <v>949</v>
      </c>
      <c r="D85" s="87">
        <v>300</v>
      </c>
      <c r="E85" s="87">
        <v>300</v>
      </c>
      <c r="F85" s="21"/>
      <c r="G85" s="163"/>
      <c r="H85" s="163"/>
    </row>
    <row r="86" spans="1:8" ht="30.75" thickBot="1">
      <c r="A86" s="85" t="s">
        <v>686</v>
      </c>
      <c r="B86" s="106" t="s">
        <v>406</v>
      </c>
      <c r="C86" s="87" t="s">
        <v>949</v>
      </c>
      <c r="D86" s="87">
        <v>300</v>
      </c>
      <c r="E86" s="87">
        <v>300</v>
      </c>
      <c r="F86" s="21"/>
      <c r="G86" s="163"/>
      <c r="H86" s="163"/>
    </row>
    <row r="87" spans="1:8" ht="30.75" thickBot="1">
      <c r="A87" s="95" t="s">
        <v>687</v>
      </c>
      <c r="B87" s="99" t="s">
        <v>407</v>
      </c>
      <c r="C87" s="87" t="s">
        <v>949</v>
      </c>
      <c r="D87" s="87">
        <v>300</v>
      </c>
      <c r="E87" s="87">
        <v>300</v>
      </c>
      <c r="F87" s="21"/>
      <c r="G87" s="163"/>
      <c r="H87" s="163"/>
    </row>
    <row r="88" spans="1:8" ht="15.75" thickBot="1">
      <c r="A88" s="92" t="s">
        <v>688</v>
      </c>
      <c r="B88" s="93" t="s">
        <v>408</v>
      </c>
      <c r="C88" s="87" t="s">
        <v>949</v>
      </c>
      <c r="D88" s="87">
        <v>100</v>
      </c>
      <c r="E88" s="87">
        <v>100</v>
      </c>
      <c r="F88" s="21"/>
      <c r="G88" s="163"/>
      <c r="H88" s="163"/>
    </row>
    <row r="89" spans="1:8" ht="15.75" thickBot="1">
      <c r="A89" s="92" t="s">
        <v>742</v>
      </c>
      <c r="B89" s="93" t="s">
        <v>409</v>
      </c>
      <c r="C89" s="87" t="s">
        <v>949</v>
      </c>
      <c r="D89" s="87">
        <v>100</v>
      </c>
      <c r="E89" s="87">
        <v>100</v>
      </c>
      <c r="F89" s="21"/>
      <c r="G89" s="163"/>
      <c r="H89" s="163"/>
    </row>
    <row r="90" spans="1:8" ht="15.75" thickBot="1">
      <c r="A90" s="92" t="s">
        <v>743</v>
      </c>
      <c r="B90" s="93" t="s">
        <v>410</v>
      </c>
      <c r="C90" s="87" t="s">
        <v>949</v>
      </c>
      <c r="D90" s="87">
        <v>100</v>
      </c>
      <c r="E90" s="87">
        <v>100</v>
      </c>
      <c r="F90" s="21"/>
      <c r="G90" s="163"/>
      <c r="H90" s="163"/>
    </row>
    <row r="91" spans="1:8" ht="15.75" thickBot="1">
      <c r="A91" s="92" t="s">
        <v>744</v>
      </c>
      <c r="B91" s="93" t="s">
        <v>411</v>
      </c>
      <c r="C91" s="87" t="s">
        <v>949</v>
      </c>
      <c r="D91" s="87">
        <v>100</v>
      </c>
      <c r="E91" s="87">
        <v>100</v>
      </c>
      <c r="F91" s="21"/>
      <c r="G91" s="163"/>
      <c r="H91" s="163"/>
    </row>
    <row r="92" spans="1:8" ht="30.75" thickBot="1">
      <c r="A92" s="95" t="s">
        <v>745</v>
      </c>
      <c r="B92" s="99" t="s">
        <v>412</v>
      </c>
      <c r="C92" s="87" t="s">
        <v>949</v>
      </c>
      <c r="D92" s="87">
        <v>100</v>
      </c>
      <c r="E92" s="87">
        <v>100</v>
      </c>
      <c r="F92" s="21"/>
      <c r="G92" s="163"/>
      <c r="H92" s="163"/>
    </row>
    <row r="93" spans="1:8" ht="15.75" thickBot="1">
      <c r="A93" s="92" t="s">
        <v>746</v>
      </c>
      <c r="B93" s="93" t="s">
        <v>413</v>
      </c>
      <c r="C93" s="87" t="s">
        <v>949</v>
      </c>
      <c r="D93" s="87">
        <v>100</v>
      </c>
      <c r="E93" s="87">
        <v>100</v>
      </c>
      <c r="F93" s="21"/>
      <c r="G93" s="163"/>
      <c r="H93" s="163"/>
    </row>
    <row r="94" spans="1:8" ht="30">
      <c r="A94" s="85" t="s">
        <v>747</v>
      </c>
      <c r="B94" s="94" t="s">
        <v>414</v>
      </c>
      <c r="C94" s="87" t="s">
        <v>949</v>
      </c>
      <c r="D94" s="87">
        <v>100</v>
      </c>
      <c r="E94" s="87">
        <v>100</v>
      </c>
      <c r="F94" s="21"/>
      <c r="G94" s="163"/>
      <c r="H94" s="163"/>
    </row>
    <row r="95" spans="1:8" ht="15.75" thickBot="1">
      <c r="A95" s="92" t="s">
        <v>748</v>
      </c>
      <c r="B95" s="93" t="s">
        <v>415</v>
      </c>
      <c r="C95" s="87" t="s">
        <v>949</v>
      </c>
      <c r="D95" s="87">
        <v>100</v>
      </c>
      <c r="E95" s="87">
        <v>100</v>
      </c>
      <c r="F95" s="21"/>
      <c r="G95" s="163"/>
      <c r="H95" s="163"/>
    </row>
    <row r="96" spans="1:8" ht="15.75" thickBot="1">
      <c r="A96" s="92" t="s">
        <v>749</v>
      </c>
      <c r="B96" s="93" t="s">
        <v>416</v>
      </c>
      <c r="C96" s="87" t="s">
        <v>949</v>
      </c>
      <c r="D96" s="87"/>
      <c r="E96" s="87"/>
      <c r="F96" s="21"/>
      <c r="G96" s="163"/>
      <c r="H96" s="163"/>
    </row>
    <row r="97" spans="1:8" ht="30.75" thickBot="1">
      <c r="A97" s="107" t="s">
        <v>750</v>
      </c>
      <c r="B97" s="94" t="s">
        <v>417</v>
      </c>
      <c r="C97" s="87" t="s">
        <v>949</v>
      </c>
      <c r="D97" s="87">
        <v>300</v>
      </c>
      <c r="E97" s="87">
        <v>300</v>
      </c>
      <c r="F97" s="21"/>
      <c r="G97" s="163"/>
      <c r="H97" s="163"/>
    </row>
    <row r="98" spans="1:8" ht="30.75" thickBot="1">
      <c r="A98" s="95" t="s">
        <v>751</v>
      </c>
      <c r="B98" s="99" t="s">
        <v>418</v>
      </c>
      <c r="C98" s="87" t="s">
        <v>949</v>
      </c>
      <c r="D98" s="87">
        <v>100</v>
      </c>
      <c r="E98" s="87">
        <v>100</v>
      </c>
      <c r="F98" s="21"/>
      <c r="G98" s="163"/>
      <c r="H98" s="163"/>
    </row>
    <row r="99" spans="1:8" ht="15.75" thickBot="1">
      <c r="A99" s="92" t="s">
        <v>752</v>
      </c>
      <c r="B99" s="93" t="s">
        <v>419</v>
      </c>
      <c r="C99" s="87" t="s">
        <v>949</v>
      </c>
      <c r="D99" s="87">
        <v>70</v>
      </c>
      <c r="E99" s="87">
        <v>70</v>
      </c>
      <c r="F99" s="21"/>
      <c r="G99" s="163"/>
      <c r="H99" s="163"/>
    </row>
    <row r="100" spans="1:8" ht="15.75" thickBot="1">
      <c r="A100" s="92" t="s">
        <v>753</v>
      </c>
      <c r="B100" s="93" t="s">
        <v>420</v>
      </c>
      <c r="C100" s="87" t="s">
        <v>949</v>
      </c>
      <c r="D100" s="87">
        <v>50</v>
      </c>
      <c r="E100" s="87">
        <v>50</v>
      </c>
      <c r="F100" s="21"/>
      <c r="G100" s="163"/>
      <c r="H100" s="163"/>
    </row>
    <row r="101" spans="1:8" ht="15.75" thickBot="1">
      <c r="A101" s="92" t="s">
        <v>754</v>
      </c>
      <c r="B101" s="93" t="s">
        <v>421</v>
      </c>
      <c r="C101" s="87" t="s">
        <v>949</v>
      </c>
      <c r="D101" s="87">
        <v>50</v>
      </c>
      <c r="E101" s="87">
        <v>50</v>
      </c>
      <c r="F101" s="21"/>
      <c r="G101" s="163"/>
      <c r="H101" s="163"/>
    </row>
    <row r="102" spans="1:8" ht="15.75" thickBot="1">
      <c r="A102" s="92" t="s">
        <v>755</v>
      </c>
      <c r="B102" s="93" t="s">
        <v>422</v>
      </c>
      <c r="C102" s="87" t="s">
        <v>949</v>
      </c>
      <c r="D102" s="87">
        <v>50</v>
      </c>
      <c r="E102" s="87">
        <v>50</v>
      </c>
      <c r="F102" s="21"/>
      <c r="G102" s="163"/>
      <c r="H102" s="163"/>
    </row>
    <row r="103" spans="1:8" ht="15.75" thickBot="1">
      <c r="A103" s="92" t="s">
        <v>756</v>
      </c>
      <c r="B103" s="93" t="s">
        <v>423</v>
      </c>
      <c r="C103" s="87" t="s">
        <v>949</v>
      </c>
      <c r="D103" s="87">
        <v>110</v>
      </c>
      <c r="E103" s="87">
        <v>110</v>
      </c>
      <c r="F103" s="21"/>
      <c r="G103" s="163"/>
      <c r="H103" s="163"/>
    </row>
    <row r="104" spans="1:8" ht="15.75" thickBot="1">
      <c r="A104" s="92" t="s">
        <v>757</v>
      </c>
      <c r="B104" s="93" t="s">
        <v>424</v>
      </c>
      <c r="C104" s="87" t="s">
        <v>949</v>
      </c>
      <c r="D104" s="87">
        <v>110</v>
      </c>
      <c r="E104" s="87">
        <v>110</v>
      </c>
      <c r="F104" s="21"/>
      <c r="G104" s="163"/>
      <c r="H104" s="163"/>
    </row>
    <row r="105" spans="1:8" ht="15.75" thickBot="1">
      <c r="A105" s="92" t="s">
        <v>758</v>
      </c>
      <c r="B105" s="93" t="s">
        <v>425</v>
      </c>
      <c r="C105" s="87" t="s">
        <v>949</v>
      </c>
      <c r="D105" s="87">
        <v>100</v>
      </c>
      <c r="E105" s="87">
        <v>100</v>
      </c>
      <c r="F105" s="21"/>
      <c r="G105" s="163"/>
      <c r="H105" s="163"/>
    </row>
    <row r="106" spans="1:8" ht="15.75" thickBot="1">
      <c r="A106" s="92" t="s">
        <v>759</v>
      </c>
      <c r="B106" s="93" t="s">
        <v>426</v>
      </c>
      <c r="C106" s="87" t="s">
        <v>949</v>
      </c>
      <c r="D106" s="87">
        <v>100</v>
      </c>
      <c r="E106" s="87">
        <v>100</v>
      </c>
      <c r="F106" s="21"/>
      <c r="G106" s="163"/>
      <c r="H106" s="163"/>
    </row>
    <row r="107" spans="1:8" ht="15.75" thickBot="1">
      <c r="A107" s="92" t="s">
        <v>760</v>
      </c>
      <c r="B107" s="93" t="s">
        <v>427</v>
      </c>
      <c r="C107" s="87" t="s">
        <v>949</v>
      </c>
      <c r="D107" s="87">
        <v>110</v>
      </c>
      <c r="E107" s="87">
        <v>110</v>
      </c>
      <c r="F107" s="21"/>
      <c r="G107" s="163"/>
      <c r="H107" s="163"/>
    </row>
    <row r="108" spans="1:8" ht="15.75" thickBot="1">
      <c r="A108" s="92" t="s">
        <v>761</v>
      </c>
      <c r="B108" s="93" t="s">
        <v>428</v>
      </c>
      <c r="C108" s="87" t="s">
        <v>949</v>
      </c>
      <c r="D108" s="87">
        <v>110</v>
      </c>
      <c r="E108" s="87">
        <v>110</v>
      </c>
      <c r="F108" s="21"/>
      <c r="G108" s="163"/>
      <c r="H108" s="163"/>
    </row>
    <row r="109" spans="1:8" ht="15.75" thickBot="1">
      <c r="A109" s="92" t="s">
        <v>762</v>
      </c>
      <c r="B109" s="93" t="s">
        <v>429</v>
      </c>
      <c r="C109" s="87" t="s">
        <v>949</v>
      </c>
      <c r="D109" s="87">
        <v>110</v>
      </c>
      <c r="E109" s="87">
        <v>110</v>
      </c>
      <c r="F109" s="21"/>
      <c r="G109" s="163"/>
      <c r="H109" s="163"/>
    </row>
    <row r="110" spans="1:8" ht="15.75" thickBot="1">
      <c r="A110" s="92" t="s">
        <v>763</v>
      </c>
      <c r="B110" s="93" t="s">
        <v>430</v>
      </c>
      <c r="C110" s="87" t="s">
        <v>949</v>
      </c>
      <c r="D110" s="87">
        <v>450</v>
      </c>
      <c r="E110" s="87">
        <v>450</v>
      </c>
      <c r="F110" s="21"/>
      <c r="G110" s="163"/>
      <c r="H110" s="163"/>
    </row>
    <row r="111" spans="1:8" ht="15.75" thickBot="1">
      <c r="A111" s="92" t="s">
        <v>764</v>
      </c>
      <c r="B111" s="93" t="s">
        <v>431</v>
      </c>
      <c r="C111" s="87" t="s">
        <v>949</v>
      </c>
      <c r="D111" s="87">
        <v>60</v>
      </c>
      <c r="E111" s="87">
        <v>60</v>
      </c>
      <c r="F111" s="21"/>
      <c r="G111" s="163"/>
      <c r="H111" s="163"/>
    </row>
    <row r="112" spans="1:8" ht="15.75" thickBot="1">
      <c r="A112" s="92" t="s">
        <v>765</v>
      </c>
      <c r="B112" s="93" t="s">
        <v>432</v>
      </c>
      <c r="C112" s="87" t="s">
        <v>949</v>
      </c>
      <c r="D112" s="87">
        <v>60</v>
      </c>
      <c r="E112" s="87">
        <v>60</v>
      </c>
      <c r="F112" s="21"/>
      <c r="G112" s="163"/>
      <c r="H112" s="163"/>
    </row>
    <row r="113" spans="1:8" ht="15.75" thickBot="1">
      <c r="A113" s="92" t="s">
        <v>766</v>
      </c>
      <c r="B113" s="93" t="s">
        <v>433</v>
      </c>
      <c r="C113" s="87" t="s">
        <v>949</v>
      </c>
      <c r="D113" s="87">
        <v>60</v>
      </c>
      <c r="E113" s="87">
        <v>60</v>
      </c>
      <c r="F113" s="21"/>
      <c r="G113" s="163"/>
      <c r="H113" s="163"/>
    </row>
    <row r="114" spans="1:8" ht="15.75" thickBot="1">
      <c r="A114" s="92" t="s">
        <v>767</v>
      </c>
      <c r="B114" s="93" t="s">
        <v>434</v>
      </c>
      <c r="C114" s="87" t="s">
        <v>949</v>
      </c>
      <c r="D114" s="87">
        <v>60</v>
      </c>
      <c r="E114" s="87">
        <v>60</v>
      </c>
      <c r="F114" s="21"/>
      <c r="G114" s="163"/>
      <c r="H114" s="163"/>
    </row>
    <row r="115" spans="1:8" ht="30.75" thickBot="1">
      <c r="A115" s="95" t="s">
        <v>768</v>
      </c>
      <c r="B115" s="99" t="s">
        <v>435</v>
      </c>
      <c r="C115" s="87" t="s">
        <v>949</v>
      </c>
      <c r="D115" s="87">
        <v>150</v>
      </c>
      <c r="E115" s="87">
        <v>150</v>
      </c>
      <c r="F115" s="21"/>
      <c r="G115" s="163"/>
      <c r="H115" s="163"/>
    </row>
    <row r="116" spans="1:8" ht="30.75" thickBot="1">
      <c r="A116" s="92" t="s">
        <v>769</v>
      </c>
      <c r="B116" s="93" t="s">
        <v>436</v>
      </c>
      <c r="C116" s="87" t="s">
        <v>949</v>
      </c>
      <c r="D116" s="87">
        <v>60</v>
      </c>
      <c r="E116" s="87">
        <v>60</v>
      </c>
      <c r="F116" s="21"/>
      <c r="G116" s="163"/>
      <c r="H116" s="163"/>
    </row>
    <row r="117" spans="1:8" ht="30.75" thickBot="1">
      <c r="A117" s="92" t="s">
        <v>770</v>
      </c>
      <c r="B117" s="93" t="s">
        <v>437</v>
      </c>
      <c r="C117" s="87" t="s">
        <v>949</v>
      </c>
      <c r="D117" s="87">
        <v>350</v>
      </c>
      <c r="E117" s="87">
        <v>350</v>
      </c>
      <c r="F117" s="21"/>
      <c r="G117" s="163"/>
      <c r="H117" s="163"/>
    </row>
    <row r="118" spans="1:8" ht="30.75" thickBot="1">
      <c r="A118" s="92" t="s">
        <v>771</v>
      </c>
      <c r="B118" s="93" t="s">
        <v>438</v>
      </c>
      <c r="C118" s="87" t="s">
        <v>949</v>
      </c>
      <c r="D118" s="87">
        <v>120</v>
      </c>
      <c r="E118" s="87">
        <v>120</v>
      </c>
      <c r="F118" s="21"/>
      <c r="G118" s="163"/>
      <c r="H118" s="163"/>
    </row>
    <row r="119" spans="1:8" ht="30.75" thickBot="1">
      <c r="A119" s="92" t="s">
        <v>772</v>
      </c>
      <c r="B119" s="93" t="s">
        <v>439</v>
      </c>
      <c r="C119" s="87" t="s">
        <v>949</v>
      </c>
      <c r="D119" s="87">
        <v>120</v>
      </c>
      <c r="E119" s="87">
        <v>120</v>
      </c>
      <c r="F119" s="21"/>
      <c r="G119" s="163"/>
      <c r="H119" s="163"/>
    </row>
    <row r="120" spans="1:8" ht="30.75" thickBot="1">
      <c r="A120" s="92" t="s">
        <v>773</v>
      </c>
      <c r="B120" s="93" t="s">
        <v>440</v>
      </c>
      <c r="C120" s="87" t="s">
        <v>949</v>
      </c>
      <c r="D120" s="87">
        <v>100</v>
      </c>
      <c r="E120" s="87">
        <v>100</v>
      </c>
      <c r="F120" s="21"/>
      <c r="G120" s="163"/>
      <c r="H120" s="163"/>
    </row>
    <row r="121" spans="1:8" ht="30.75" thickBot="1">
      <c r="A121" s="92" t="s">
        <v>774</v>
      </c>
      <c r="B121" s="93" t="s">
        <v>441</v>
      </c>
      <c r="C121" s="87" t="s">
        <v>949</v>
      </c>
      <c r="D121" s="87">
        <v>100</v>
      </c>
      <c r="E121" s="87">
        <v>100</v>
      </c>
      <c r="F121" s="21"/>
      <c r="G121" s="163"/>
      <c r="H121" s="163"/>
    </row>
    <row r="122" spans="1:8" ht="30.75" thickBot="1">
      <c r="A122" s="92" t="s">
        <v>775</v>
      </c>
      <c r="B122" s="93" t="s">
        <v>442</v>
      </c>
      <c r="C122" s="87" t="s">
        <v>949</v>
      </c>
      <c r="D122" s="87">
        <v>150</v>
      </c>
      <c r="E122" s="87">
        <v>150</v>
      </c>
      <c r="F122" s="21"/>
      <c r="G122" s="163"/>
      <c r="H122" s="163"/>
    </row>
    <row r="123" spans="1:8" ht="30.75" thickBot="1">
      <c r="A123" s="92" t="s">
        <v>776</v>
      </c>
      <c r="B123" s="93" t="s">
        <v>443</v>
      </c>
      <c r="C123" s="87" t="s">
        <v>949</v>
      </c>
      <c r="D123" s="87">
        <v>50</v>
      </c>
      <c r="E123" s="87">
        <v>50</v>
      </c>
      <c r="F123" s="21"/>
      <c r="G123" s="163"/>
      <c r="H123" s="163"/>
    </row>
    <row r="124" spans="1:8" ht="30.75" thickBot="1">
      <c r="A124" s="92" t="s">
        <v>777</v>
      </c>
      <c r="B124" s="93" t="s">
        <v>444</v>
      </c>
      <c r="C124" s="87" t="s">
        <v>949</v>
      </c>
      <c r="D124" s="87">
        <v>50</v>
      </c>
      <c r="E124" s="87">
        <v>50</v>
      </c>
      <c r="F124" s="21"/>
      <c r="G124" s="163"/>
      <c r="H124" s="163"/>
    </row>
    <row r="125" spans="1:8" ht="30.75" thickBot="1">
      <c r="A125" s="92" t="s">
        <v>778</v>
      </c>
      <c r="B125" s="93" t="s">
        <v>445</v>
      </c>
      <c r="C125" s="87" t="s">
        <v>949</v>
      </c>
      <c r="D125" s="87">
        <v>50</v>
      </c>
      <c r="E125" s="87">
        <v>50</v>
      </c>
      <c r="F125" s="21"/>
      <c r="G125" s="163"/>
      <c r="H125" s="163"/>
    </row>
    <row r="126" spans="1:8" ht="30.75" thickBot="1">
      <c r="A126" s="92" t="s">
        <v>779</v>
      </c>
      <c r="B126" s="93" t="s">
        <v>446</v>
      </c>
      <c r="C126" s="87" t="s">
        <v>949</v>
      </c>
      <c r="D126" s="87">
        <v>50</v>
      </c>
      <c r="E126" s="87">
        <v>50</v>
      </c>
      <c r="F126" s="21"/>
      <c r="G126" s="163"/>
      <c r="H126" s="163"/>
    </row>
    <row r="127" spans="1:8" ht="30.75" thickBot="1">
      <c r="A127" s="95" t="s">
        <v>780</v>
      </c>
      <c r="B127" s="99" t="s">
        <v>447</v>
      </c>
      <c r="C127" s="87" t="s">
        <v>949</v>
      </c>
      <c r="D127" s="87">
        <v>50</v>
      </c>
      <c r="E127" s="87">
        <v>50</v>
      </c>
      <c r="F127" s="21"/>
      <c r="G127" s="163"/>
      <c r="H127" s="163"/>
    </row>
    <row r="128" spans="1:8" ht="30.75" thickBot="1">
      <c r="A128" s="92" t="s">
        <v>781</v>
      </c>
      <c r="B128" s="93" t="s">
        <v>448</v>
      </c>
      <c r="C128" s="87" t="s">
        <v>949</v>
      </c>
      <c r="D128" s="87">
        <v>50</v>
      </c>
      <c r="E128" s="87">
        <v>50</v>
      </c>
      <c r="F128" s="21"/>
      <c r="G128" s="163"/>
      <c r="H128" s="163"/>
    </row>
    <row r="129" spans="1:8" ht="30.75" thickBot="1">
      <c r="A129" s="92" t="s">
        <v>782</v>
      </c>
      <c r="B129" s="93" t="s">
        <v>449</v>
      </c>
      <c r="C129" s="87" t="s">
        <v>949</v>
      </c>
      <c r="D129" s="87">
        <v>25</v>
      </c>
      <c r="E129" s="87">
        <v>25</v>
      </c>
      <c r="F129" s="21"/>
      <c r="G129" s="163"/>
      <c r="H129" s="163"/>
    </row>
    <row r="130" spans="1:8" ht="30.75" thickBot="1">
      <c r="A130" s="92" t="s">
        <v>783</v>
      </c>
      <c r="B130" s="93" t="s">
        <v>450</v>
      </c>
      <c r="C130" s="87" t="s">
        <v>949</v>
      </c>
      <c r="D130" s="87">
        <v>25</v>
      </c>
      <c r="E130" s="87">
        <v>25</v>
      </c>
      <c r="F130" s="21"/>
      <c r="G130" s="163"/>
      <c r="H130" s="163"/>
    </row>
    <row r="131" spans="1:8" ht="30.75" thickBot="1">
      <c r="A131" s="92" t="s">
        <v>784</v>
      </c>
      <c r="B131" s="93" t="s">
        <v>451</v>
      </c>
      <c r="C131" s="87" t="s">
        <v>949</v>
      </c>
      <c r="D131" s="87">
        <v>25</v>
      </c>
      <c r="E131" s="87">
        <v>25</v>
      </c>
      <c r="F131" s="21"/>
      <c r="G131" s="163"/>
      <c r="H131" s="163"/>
    </row>
    <row r="132" spans="1:8" ht="30.75" thickBot="1">
      <c r="A132" s="92" t="s">
        <v>785</v>
      </c>
      <c r="B132" s="93" t="s">
        <v>452</v>
      </c>
      <c r="C132" s="87" t="s">
        <v>949</v>
      </c>
      <c r="D132" s="87">
        <v>25</v>
      </c>
      <c r="E132" s="87">
        <v>25</v>
      </c>
      <c r="F132" s="21"/>
      <c r="G132" s="163"/>
      <c r="H132" s="163"/>
    </row>
    <row r="133" spans="1:8" ht="30.75" thickBot="1">
      <c r="A133" s="92" t="s">
        <v>786</v>
      </c>
      <c r="B133" s="93" t="s">
        <v>453</v>
      </c>
      <c r="C133" s="87" t="s">
        <v>949</v>
      </c>
      <c r="D133" s="87">
        <v>25</v>
      </c>
      <c r="E133" s="87">
        <v>25</v>
      </c>
      <c r="F133" s="21"/>
      <c r="G133" s="163"/>
      <c r="H133" s="163"/>
    </row>
    <row r="134" spans="1:8" ht="30.75" thickBot="1">
      <c r="A134" s="95" t="s">
        <v>787</v>
      </c>
      <c r="B134" s="99" t="s">
        <v>454</v>
      </c>
      <c r="C134" s="87" t="s">
        <v>949</v>
      </c>
      <c r="D134" s="87">
        <v>25</v>
      </c>
      <c r="E134" s="87">
        <v>25</v>
      </c>
      <c r="F134" s="21"/>
      <c r="G134" s="163"/>
      <c r="H134" s="163"/>
    </row>
    <row r="135" spans="1:8" ht="30.75" thickBot="1">
      <c r="A135" s="92" t="s">
        <v>788</v>
      </c>
      <c r="B135" s="93" t="s">
        <v>455</v>
      </c>
      <c r="C135" s="87" t="s">
        <v>949</v>
      </c>
      <c r="D135" s="87">
        <v>50</v>
      </c>
      <c r="E135" s="87">
        <v>50</v>
      </c>
      <c r="F135" s="21"/>
      <c r="G135" s="163"/>
      <c r="H135" s="163"/>
    </row>
    <row r="136" spans="1:8" ht="30.75" thickBot="1">
      <c r="A136" s="92" t="s">
        <v>789</v>
      </c>
      <c r="B136" s="93" t="s">
        <v>456</v>
      </c>
      <c r="C136" s="87" t="s">
        <v>949</v>
      </c>
      <c r="D136" s="87">
        <v>25</v>
      </c>
      <c r="E136" s="87">
        <v>25</v>
      </c>
      <c r="F136" s="21"/>
      <c r="G136" s="163"/>
      <c r="H136" s="163"/>
    </row>
    <row r="137" spans="1:8" ht="30.75" thickBot="1">
      <c r="A137" s="92" t="s">
        <v>790</v>
      </c>
      <c r="B137" s="93" t="s">
        <v>457</v>
      </c>
      <c r="C137" s="87" t="s">
        <v>949</v>
      </c>
      <c r="D137" s="87">
        <v>25</v>
      </c>
      <c r="E137" s="87">
        <v>25</v>
      </c>
      <c r="F137" s="21"/>
      <c r="G137" s="163"/>
      <c r="H137" s="163"/>
    </row>
    <row r="138" spans="1:8" ht="30.75" thickBot="1">
      <c r="A138" s="92" t="s">
        <v>791</v>
      </c>
      <c r="B138" s="93" t="s">
        <v>458</v>
      </c>
      <c r="C138" s="87" t="s">
        <v>949</v>
      </c>
      <c r="D138" s="87">
        <v>140</v>
      </c>
      <c r="E138" s="87">
        <v>140</v>
      </c>
      <c r="F138" s="21"/>
      <c r="G138" s="163"/>
      <c r="H138" s="163"/>
    </row>
    <row r="139" spans="1:8" ht="30.75" thickBot="1">
      <c r="A139" s="92" t="s">
        <v>792</v>
      </c>
      <c r="B139" s="93" t="s">
        <v>459</v>
      </c>
      <c r="C139" s="87" t="s">
        <v>949</v>
      </c>
      <c r="D139" s="87">
        <v>50</v>
      </c>
      <c r="E139" s="87">
        <v>50</v>
      </c>
      <c r="F139" s="21"/>
      <c r="G139" s="163"/>
      <c r="H139" s="163"/>
    </row>
    <row r="140" spans="1:8" ht="30.75" thickBot="1">
      <c r="A140" s="92" t="s">
        <v>793</v>
      </c>
      <c r="B140" s="93" t="s">
        <v>460</v>
      </c>
      <c r="C140" s="87" t="s">
        <v>949</v>
      </c>
      <c r="D140" s="87">
        <v>50</v>
      </c>
      <c r="E140" s="87">
        <v>50</v>
      </c>
      <c r="F140" s="21"/>
      <c r="G140" s="163"/>
      <c r="H140" s="163"/>
    </row>
    <row r="141" spans="1:8" ht="30.75" thickBot="1">
      <c r="A141" s="92" t="s">
        <v>794</v>
      </c>
      <c r="B141" s="93" t="s">
        <v>461</v>
      </c>
      <c r="C141" s="87" t="s">
        <v>949</v>
      </c>
      <c r="D141" s="87">
        <v>50</v>
      </c>
      <c r="E141" s="87">
        <v>50</v>
      </c>
      <c r="F141" s="21"/>
      <c r="G141" s="163"/>
      <c r="H141" s="163"/>
    </row>
    <row r="142" spans="1:8" ht="30.75" thickBot="1">
      <c r="A142" s="92" t="s">
        <v>795</v>
      </c>
      <c r="B142" s="93" t="s">
        <v>462</v>
      </c>
      <c r="C142" s="87" t="s">
        <v>949</v>
      </c>
      <c r="D142" s="87">
        <v>160</v>
      </c>
      <c r="E142" s="87">
        <v>160</v>
      </c>
      <c r="F142" s="21"/>
      <c r="G142" s="163"/>
      <c r="H142" s="163"/>
    </row>
    <row r="143" spans="1:8" ht="30.75" thickBot="1">
      <c r="A143" s="92" t="s">
        <v>796</v>
      </c>
      <c r="B143" s="93" t="s">
        <v>463</v>
      </c>
      <c r="C143" s="87" t="s">
        <v>949</v>
      </c>
      <c r="D143" s="87">
        <v>160</v>
      </c>
      <c r="E143" s="87">
        <v>160</v>
      </c>
      <c r="F143" s="21"/>
      <c r="G143" s="163"/>
      <c r="H143" s="163"/>
    </row>
    <row r="144" spans="1:8" ht="30.75" thickBot="1">
      <c r="A144" s="95" t="s">
        <v>797</v>
      </c>
      <c r="B144" s="99" t="s">
        <v>464</v>
      </c>
      <c r="C144" s="87" t="s">
        <v>949</v>
      </c>
      <c r="D144" s="87">
        <v>100</v>
      </c>
      <c r="E144" s="87">
        <v>100</v>
      </c>
      <c r="F144" s="21"/>
      <c r="G144" s="163"/>
      <c r="H144" s="163"/>
    </row>
    <row r="145" spans="1:8" ht="30.75" thickBot="1">
      <c r="A145" s="95" t="s">
        <v>798</v>
      </c>
      <c r="B145" s="99" t="s">
        <v>465</v>
      </c>
      <c r="C145" s="87" t="s">
        <v>949</v>
      </c>
      <c r="D145" s="87">
        <v>100</v>
      </c>
      <c r="E145" s="87">
        <v>100</v>
      </c>
      <c r="F145" s="21"/>
      <c r="G145" s="163"/>
      <c r="H145" s="163"/>
    </row>
    <row r="146" spans="1:8" ht="30.75" thickBot="1">
      <c r="A146" s="92" t="s">
        <v>799</v>
      </c>
      <c r="B146" s="98" t="s">
        <v>466</v>
      </c>
      <c r="C146" s="87" t="s">
        <v>949</v>
      </c>
      <c r="D146" s="87">
        <v>110</v>
      </c>
      <c r="E146" s="87">
        <v>110</v>
      </c>
      <c r="F146" s="21"/>
      <c r="G146" s="163"/>
      <c r="H146" s="163"/>
    </row>
    <row r="147" spans="1:8" ht="30.75" thickBot="1">
      <c r="A147" s="92" t="s">
        <v>800</v>
      </c>
      <c r="B147" s="93" t="s">
        <v>467</v>
      </c>
      <c r="C147" s="87" t="s">
        <v>949</v>
      </c>
      <c r="D147" s="87">
        <v>110</v>
      </c>
      <c r="E147" s="87">
        <v>110</v>
      </c>
      <c r="F147" s="21"/>
      <c r="G147" s="163"/>
      <c r="H147" s="163"/>
    </row>
    <row r="148" spans="1:8" ht="45.75" thickBot="1">
      <c r="A148" s="85" t="s">
        <v>801</v>
      </c>
      <c r="B148" s="106" t="s">
        <v>468</v>
      </c>
      <c r="C148" s="87" t="s">
        <v>949</v>
      </c>
      <c r="D148" s="87">
        <v>100</v>
      </c>
      <c r="E148" s="87">
        <v>100</v>
      </c>
      <c r="F148" s="21"/>
      <c r="G148" s="163"/>
      <c r="H148" s="163"/>
    </row>
    <row r="149" spans="1:8" ht="30.75" thickBot="1">
      <c r="A149" s="85" t="s">
        <v>802</v>
      </c>
      <c r="B149" s="106" t="s">
        <v>469</v>
      </c>
      <c r="C149" s="87" t="s">
        <v>949</v>
      </c>
      <c r="D149" s="87">
        <v>100</v>
      </c>
      <c r="E149" s="87">
        <v>100</v>
      </c>
      <c r="F149" s="21"/>
      <c r="G149" s="163"/>
      <c r="H149" s="163"/>
    </row>
    <row r="150" spans="1:8" ht="45.75" thickBot="1">
      <c r="A150" s="85" t="s">
        <v>803</v>
      </c>
      <c r="B150" s="106" t="s">
        <v>470</v>
      </c>
      <c r="C150" s="87" t="s">
        <v>949</v>
      </c>
      <c r="D150" s="87">
        <v>150</v>
      </c>
      <c r="E150" s="87">
        <v>150</v>
      </c>
      <c r="F150" s="21"/>
      <c r="G150" s="163"/>
      <c r="H150" s="163"/>
    </row>
    <row r="151" spans="1:8" ht="30.75" thickBot="1">
      <c r="A151" s="85" t="s">
        <v>804</v>
      </c>
      <c r="B151" s="94" t="s">
        <v>471</v>
      </c>
      <c r="C151" s="87" t="s">
        <v>949</v>
      </c>
      <c r="D151" s="87">
        <v>150</v>
      </c>
      <c r="E151" s="87">
        <v>150</v>
      </c>
      <c r="F151" s="21"/>
      <c r="G151" s="163"/>
      <c r="H151" s="163"/>
    </row>
    <row r="152" spans="1:8" ht="30.75" thickBot="1">
      <c r="A152" s="85" t="s">
        <v>804</v>
      </c>
      <c r="B152" s="106" t="s">
        <v>472</v>
      </c>
      <c r="C152" s="87" t="s">
        <v>949</v>
      </c>
      <c r="D152" s="87">
        <v>110</v>
      </c>
      <c r="E152" s="87">
        <v>110</v>
      </c>
      <c r="F152" s="21"/>
      <c r="G152" s="163"/>
      <c r="H152" s="163"/>
    </row>
    <row r="153" spans="1:8" ht="30.75" thickBot="1">
      <c r="A153" s="85" t="s">
        <v>805</v>
      </c>
      <c r="B153" s="94" t="s">
        <v>473</v>
      </c>
      <c r="C153" s="87" t="s">
        <v>949</v>
      </c>
      <c r="D153" s="87">
        <v>150</v>
      </c>
      <c r="E153" s="87">
        <v>150</v>
      </c>
      <c r="F153" s="21"/>
      <c r="G153" s="163"/>
      <c r="H153" s="163"/>
    </row>
    <row r="154" spans="1:8" ht="15.75" thickBot="1">
      <c r="A154" s="238" t="s">
        <v>474</v>
      </c>
      <c r="B154" s="239"/>
      <c r="C154" s="87"/>
      <c r="D154" s="89"/>
      <c r="E154" s="89"/>
      <c r="F154" s="21"/>
      <c r="G154" s="163"/>
      <c r="H154" s="163"/>
    </row>
    <row r="155" spans="1:8" ht="30.75" thickBot="1">
      <c r="A155" s="92" t="s">
        <v>806</v>
      </c>
      <c r="B155" s="93" t="s">
        <v>475</v>
      </c>
      <c r="C155" s="87" t="s">
        <v>949</v>
      </c>
      <c r="D155" s="87">
        <v>985</v>
      </c>
      <c r="E155" s="87">
        <v>985</v>
      </c>
      <c r="F155" s="21"/>
      <c r="G155" s="163"/>
      <c r="H155" s="163"/>
    </row>
    <row r="156" spans="1:8" ht="30.75" thickBot="1">
      <c r="A156" s="85" t="s">
        <v>807</v>
      </c>
      <c r="B156" s="106" t="s">
        <v>476</v>
      </c>
      <c r="C156" s="87" t="s">
        <v>949</v>
      </c>
      <c r="D156" s="87">
        <v>270</v>
      </c>
      <c r="E156" s="87">
        <v>270</v>
      </c>
      <c r="F156" s="21"/>
      <c r="G156" s="163"/>
      <c r="H156" s="163"/>
    </row>
    <row r="157" spans="1:8" ht="30.75" thickBot="1">
      <c r="A157" s="85" t="s">
        <v>808</v>
      </c>
      <c r="B157" s="94" t="s">
        <v>477</v>
      </c>
      <c r="C157" s="87" t="s">
        <v>949</v>
      </c>
      <c r="D157" s="87">
        <v>270</v>
      </c>
      <c r="E157" s="87">
        <v>270</v>
      </c>
      <c r="F157" s="21"/>
      <c r="G157" s="163"/>
      <c r="H157" s="163"/>
    </row>
    <row r="158" spans="1:8" ht="30.75" thickBot="1">
      <c r="A158" s="85" t="s">
        <v>809</v>
      </c>
      <c r="B158" s="106" t="s">
        <v>478</v>
      </c>
      <c r="C158" s="87" t="s">
        <v>949</v>
      </c>
      <c r="D158" s="87">
        <v>270</v>
      </c>
      <c r="E158" s="87">
        <v>270</v>
      </c>
      <c r="F158" s="21"/>
      <c r="G158" s="163"/>
      <c r="H158" s="163"/>
    </row>
    <row r="159" spans="1:8" ht="30.75" thickBot="1">
      <c r="A159" s="95" t="s">
        <v>810</v>
      </c>
      <c r="B159" s="99" t="s">
        <v>479</v>
      </c>
      <c r="C159" s="87" t="s">
        <v>949</v>
      </c>
      <c r="D159" s="87">
        <v>270</v>
      </c>
      <c r="E159" s="87">
        <v>270</v>
      </c>
      <c r="F159" s="21"/>
      <c r="G159" s="163"/>
      <c r="H159" s="163"/>
    </row>
    <row r="160" spans="1:8" ht="30.75" thickBot="1">
      <c r="A160" s="92" t="s">
        <v>811</v>
      </c>
      <c r="B160" s="93" t="s">
        <v>480</v>
      </c>
      <c r="C160" s="87" t="s">
        <v>949</v>
      </c>
      <c r="D160" s="87">
        <v>270</v>
      </c>
      <c r="E160" s="87">
        <v>270</v>
      </c>
      <c r="F160" s="21"/>
      <c r="G160" s="163"/>
      <c r="H160" s="163"/>
    </row>
    <row r="161" spans="1:8" ht="30.75" thickBot="1">
      <c r="A161" s="92" t="s">
        <v>812</v>
      </c>
      <c r="B161" s="93" t="s">
        <v>481</v>
      </c>
      <c r="C161" s="87" t="s">
        <v>949</v>
      </c>
      <c r="D161" s="87">
        <v>250</v>
      </c>
      <c r="E161" s="87">
        <v>250</v>
      </c>
      <c r="F161" s="21"/>
      <c r="G161" s="163"/>
      <c r="H161" s="163"/>
    </row>
    <row r="162" spans="1:8" ht="30.75" thickBot="1">
      <c r="A162" s="92" t="s">
        <v>813</v>
      </c>
      <c r="B162" s="93" t="s">
        <v>482</v>
      </c>
      <c r="C162" s="87" t="s">
        <v>949</v>
      </c>
      <c r="D162" s="87">
        <v>250</v>
      </c>
      <c r="E162" s="87">
        <v>250</v>
      </c>
      <c r="F162" s="21"/>
      <c r="G162" s="163"/>
      <c r="H162" s="163"/>
    </row>
    <row r="163" spans="1:8" ht="30.75" thickBot="1">
      <c r="A163" s="95" t="s">
        <v>814</v>
      </c>
      <c r="B163" s="99" t="s">
        <v>483</v>
      </c>
      <c r="C163" s="87" t="s">
        <v>949</v>
      </c>
      <c r="D163" s="87">
        <v>270</v>
      </c>
      <c r="E163" s="87">
        <v>270</v>
      </c>
      <c r="F163" s="21"/>
      <c r="G163" s="163"/>
      <c r="H163" s="163"/>
    </row>
    <row r="164" spans="1:8" ht="30.75" thickBot="1">
      <c r="A164" s="108" t="s">
        <v>815</v>
      </c>
      <c r="B164" s="94" t="s">
        <v>484</v>
      </c>
      <c r="C164" s="87" t="s">
        <v>949</v>
      </c>
      <c r="D164" s="87">
        <v>270</v>
      </c>
      <c r="E164" s="87">
        <v>270</v>
      </c>
      <c r="F164" s="21"/>
      <c r="G164" s="163"/>
      <c r="H164" s="163"/>
    </row>
    <row r="165" spans="1:8" ht="30.75" thickBot="1">
      <c r="A165" s="85" t="s">
        <v>816</v>
      </c>
      <c r="B165" s="97" t="s">
        <v>485</v>
      </c>
      <c r="C165" s="87" t="s">
        <v>949</v>
      </c>
      <c r="D165" s="87">
        <v>250</v>
      </c>
      <c r="E165" s="87">
        <v>250</v>
      </c>
      <c r="F165" s="21"/>
      <c r="G165" s="163"/>
      <c r="H165" s="163"/>
    </row>
    <row r="166" spans="1:8" ht="30.75" thickBot="1">
      <c r="A166" s="85" t="s">
        <v>817</v>
      </c>
      <c r="B166" s="93" t="s">
        <v>486</v>
      </c>
      <c r="C166" s="87" t="s">
        <v>949</v>
      </c>
      <c r="D166" s="87">
        <v>270</v>
      </c>
      <c r="E166" s="87">
        <v>270</v>
      </c>
      <c r="F166" s="21"/>
      <c r="G166" s="163"/>
      <c r="H166" s="163"/>
    </row>
    <row r="167" spans="1:8" ht="30.75" thickBot="1">
      <c r="A167" s="85" t="s">
        <v>818</v>
      </c>
      <c r="B167" s="93" t="s">
        <v>487</v>
      </c>
      <c r="C167" s="87" t="s">
        <v>949</v>
      </c>
      <c r="D167" s="87">
        <v>270</v>
      </c>
      <c r="E167" s="87">
        <v>270</v>
      </c>
      <c r="F167" s="21"/>
      <c r="G167" s="163"/>
      <c r="H167" s="163"/>
    </row>
    <row r="168" spans="1:8" ht="30.75" thickBot="1">
      <c r="A168" s="85" t="s">
        <v>819</v>
      </c>
      <c r="B168" s="93" t="s">
        <v>488</v>
      </c>
      <c r="C168" s="87" t="s">
        <v>949</v>
      </c>
      <c r="D168" s="87">
        <v>270</v>
      </c>
      <c r="E168" s="87">
        <v>270</v>
      </c>
      <c r="F168" s="21"/>
      <c r="G168" s="163"/>
      <c r="H168" s="163"/>
    </row>
    <row r="169" spans="1:8" ht="30.75" thickBot="1">
      <c r="A169" s="85" t="s">
        <v>820</v>
      </c>
      <c r="B169" s="93" t="s">
        <v>489</v>
      </c>
      <c r="C169" s="87" t="s">
        <v>949</v>
      </c>
      <c r="D169" s="87">
        <v>270</v>
      </c>
      <c r="E169" s="87">
        <v>270</v>
      </c>
      <c r="F169" s="21"/>
      <c r="G169" s="163"/>
      <c r="H169" s="163"/>
    </row>
    <row r="170" spans="1:8" ht="30.75" thickBot="1">
      <c r="A170" s="85" t="s">
        <v>821</v>
      </c>
      <c r="B170" s="93" t="s">
        <v>490</v>
      </c>
      <c r="C170" s="87" t="s">
        <v>949</v>
      </c>
      <c r="D170" s="87">
        <v>270</v>
      </c>
      <c r="E170" s="87">
        <v>270</v>
      </c>
      <c r="F170" s="21"/>
      <c r="G170" s="163"/>
      <c r="H170" s="163"/>
    </row>
    <row r="171" spans="1:8" ht="30.75" thickBot="1">
      <c r="A171" s="85" t="s">
        <v>822</v>
      </c>
      <c r="B171" s="109" t="s">
        <v>491</v>
      </c>
      <c r="C171" s="87" t="s">
        <v>949</v>
      </c>
      <c r="D171" s="87">
        <v>250</v>
      </c>
      <c r="E171" s="87">
        <v>250</v>
      </c>
      <c r="F171" s="21"/>
      <c r="G171" s="163"/>
      <c r="H171" s="163"/>
    </row>
    <row r="172" spans="1:8" ht="30.75" thickBot="1">
      <c r="A172" s="95" t="s">
        <v>823</v>
      </c>
      <c r="B172" s="96" t="s">
        <v>492</v>
      </c>
      <c r="C172" s="87" t="s">
        <v>949</v>
      </c>
      <c r="D172" s="87">
        <v>250</v>
      </c>
      <c r="E172" s="87">
        <v>250</v>
      </c>
      <c r="F172" s="21"/>
      <c r="G172" s="163"/>
      <c r="H172" s="163"/>
    </row>
    <row r="173" spans="1:8" ht="30.75" thickBot="1">
      <c r="A173" s="85" t="s">
        <v>824</v>
      </c>
      <c r="B173" s="93" t="s">
        <v>493</v>
      </c>
      <c r="C173" s="87" t="s">
        <v>949</v>
      </c>
      <c r="D173" s="87">
        <v>240</v>
      </c>
      <c r="E173" s="87">
        <v>240</v>
      </c>
      <c r="F173" s="21"/>
      <c r="G173" s="163"/>
      <c r="H173" s="163"/>
    </row>
    <row r="174" spans="1:8" ht="30.75" thickBot="1">
      <c r="A174" s="85" t="s">
        <v>825</v>
      </c>
      <c r="B174" s="93" t="s">
        <v>494</v>
      </c>
      <c r="C174" s="87" t="s">
        <v>949</v>
      </c>
      <c r="D174" s="87">
        <v>250</v>
      </c>
      <c r="E174" s="87">
        <v>250</v>
      </c>
      <c r="F174" s="21"/>
      <c r="G174" s="163"/>
      <c r="H174" s="163"/>
    </row>
    <row r="175" spans="1:8" ht="30.75" thickBot="1">
      <c r="A175" s="95" t="s">
        <v>826</v>
      </c>
      <c r="B175" s="96" t="s">
        <v>495</v>
      </c>
      <c r="C175" s="87" t="s">
        <v>949</v>
      </c>
      <c r="D175" s="87">
        <v>250</v>
      </c>
      <c r="E175" s="87">
        <v>250</v>
      </c>
      <c r="F175" s="21"/>
      <c r="G175" s="163"/>
      <c r="H175" s="163"/>
    </row>
    <row r="176" spans="1:8" ht="30.75" thickBot="1">
      <c r="A176" s="95" t="s">
        <v>827</v>
      </c>
      <c r="B176" s="96" t="s">
        <v>496</v>
      </c>
      <c r="C176" s="87" t="s">
        <v>949</v>
      </c>
      <c r="D176" s="87">
        <v>270</v>
      </c>
      <c r="E176" s="87">
        <v>270</v>
      </c>
      <c r="F176" s="21"/>
      <c r="G176" s="163"/>
      <c r="H176" s="163"/>
    </row>
    <row r="177" spans="1:8" ht="30.75" thickBot="1">
      <c r="A177" s="95" t="s">
        <v>828</v>
      </c>
      <c r="B177" s="96" t="s">
        <v>497</v>
      </c>
      <c r="C177" s="87" t="s">
        <v>949</v>
      </c>
      <c r="D177" s="87">
        <v>250</v>
      </c>
      <c r="E177" s="87">
        <v>250</v>
      </c>
      <c r="F177" s="21"/>
      <c r="G177" s="163"/>
      <c r="H177" s="163"/>
    </row>
    <row r="178" spans="1:8" ht="30.75" thickBot="1">
      <c r="A178" s="95" t="s">
        <v>829</v>
      </c>
      <c r="B178" s="99" t="s">
        <v>498</v>
      </c>
      <c r="C178" s="87" t="s">
        <v>949</v>
      </c>
      <c r="D178" s="87">
        <v>250</v>
      </c>
      <c r="E178" s="87">
        <v>250</v>
      </c>
      <c r="F178" s="21"/>
      <c r="G178" s="163"/>
      <c r="H178" s="163"/>
    </row>
    <row r="179" spans="1:8" ht="30.75" thickBot="1">
      <c r="A179" s="95" t="s">
        <v>830</v>
      </c>
      <c r="B179" s="96" t="s">
        <v>499</v>
      </c>
      <c r="C179" s="87" t="s">
        <v>949</v>
      </c>
      <c r="D179" s="87">
        <v>250</v>
      </c>
      <c r="E179" s="87">
        <v>250</v>
      </c>
      <c r="F179" s="21"/>
      <c r="G179" s="163"/>
      <c r="H179" s="163"/>
    </row>
    <row r="180" spans="1:8" ht="30.75" thickBot="1">
      <c r="A180" s="95" t="s">
        <v>831</v>
      </c>
      <c r="B180" s="96" t="s">
        <v>500</v>
      </c>
      <c r="C180" s="87" t="s">
        <v>949</v>
      </c>
      <c r="D180" s="87">
        <v>300</v>
      </c>
      <c r="E180" s="87">
        <v>300</v>
      </c>
      <c r="F180" s="21"/>
      <c r="G180" s="163"/>
      <c r="H180" s="163"/>
    </row>
    <row r="181" spans="1:8" ht="45.75" thickBot="1">
      <c r="A181" s="95" t="s">
        <v>832</v>
      </c>
      <c r="B181" s="96" t="s">
        <v>501</v>
      </c>
      <c r="C181" s="87" t="s">
        <v>949</v>
      </c>
      <c r="D181" s="87">
        <v>270</v>
      </c>
      <c r="E181" s="87">
        <v>270</v>
      </c>
      <c r="F181" s="21"/>
      <c r="G181" s="163"/>
      <c r="H181" s="163"/>
    </row>
    <row r="182" spans="1:8" ht="45.75" thickBot="1">
      <c r="A182" s="95" t="s">
        <v>833</v>
      </c>
      <c r="B182" s="96" t="s">
        <v>502</v>
      </c>
      <c r="C182" s="87" t="s">
        <v>949</v>
      </c>
      <c r="D182" s="87">
        <v>230</v>
      </c>
      <c r="E182" s="87">
        <v>230</v>
      </c>
      <c r="F182" s="21"/>
      <c r="G182" s="163"/>
      <c r="H182" s="163"/>
    </row>
    <row r="183" spans="1:8" ht="45.75" thickBot="1">
      <c r="A183" s="95" t="s">
        <v>834</v>
      </c>
      <c r="B183" s="99" t="s">
        <v>503</v>
      </c>
      <c r="C183" s="87" t="s">
        <v>949</v>
      </c>
      <c r="D183" s="87">
        <v>270</v>
      </c>
      <c r="E183" s="87">
        <v>270</v>
      </c>
      <c r="F183" s="21"/>
      <c r="G183" s="163"/>
      <c r="H183" s="163"/>
    </row>
    <row r="184" spans="1:8" ht="30.75" thickBot="1">
      <c r="A184" s="95" t="s">
        <v>835</v>
      </c>
      <c r="B184" s="96" t="s">
        <v>504</v>
      </c>
      <c r="C184" s="87" t="s">
        <v>949</v>
      </c>
      <c r="D184" s="87">
        <v>250</v>
      </c>
      <c r="E184" s="87">
        <v>250</v>
      </c>
      <c r="F184" s="21"/>
      <c r="G184" s="163"/>
      <c r="H184" s="163"/>
    </row>
    <row r="185" spans="1:8" ht="30.75" thickBot="1">
      <c r="A185" s="95" t="s">
        <v>836</v>
      </c>
      <c r="B185" s="96" t="s">
        <v>505</v>
      </c>
      <c r="C185" s="87" t="s">
        <v>949</v>
      </c>
      <c r="D185" s="87">
        <v>270</v>
      </c>
      <c r="E185" s="87">
        <v>270</v>
      </c>
      <c r="F185" s="21"/>
      <c r="G185" s="163"/>
      <c r="H185" s="163"/>
    </row>
    <row r="186" spans="1:8" ht="30.75" thickBot="1">
      <c r="A186" s="95" t="s">
        <v>837</v>
      </c>
      <c r="B186" s="96" t="s">
        <v>506</v>
      </c>
      <c r="C186" s="87" t="s">
        <v>949</v>
      </c>
      <c r="D186" s="87">
        <v>270</v>
      </c>
      <c r="E186" s="87">
        <v>270</v>
      </c>
      <c r="F186" s="21"/>
      <c r="G186" s="163"/>
      <c r="H186" s="163"/>
    </row>
    <row r="187" spans="1:8" ht="30.75" thickBot="1">
      <c r="A187" s="95" t="s">
        <v>838</v>
      </c>
      <c r="B187" s="99" t="s">
        <v>507</v>
      </c>
      <c r="C187" s="87" t="s">
        <v>949</v>
      </c>
      <c r="D187" s="87">
        <v>270</v>
      </c>
      <c r="E187" s="87">
        <v>270</v>
      </c>
      <c r="F187" s="21"/>
      <c r="G187" s="163"/>
      <c r="H187" s="163"/>
    </row>
    <row r="188" spans="1:8" ht="30.75" thickBot="1">
      <c r="A188" s="95" t="s">
        <v>839</v>
      </c>
      <c r="B188" s="96" t="s">
        <v>508</v>
      </c>
      <c r="C188" s="87" t="s">
        <v>949</v>
      </c>
      <c r="D188" s="87">
        <v>300</v>
      </c>
      <c r="E188" s="87">
        <v>300</v>
      </c>
      <c r="F188" s="21"/>
      <c r="G188" s="163"/>
      <c r="H188" s="163"/>
    </row>
    <row r="189" spans="1:8" ht="30.75" thickBot="1">
      <c r="A189" s="95" t="s">
        <v>840</v>
      </c>
      <c r="B189" s="96" t="s">
        <v>509</v>
      </c>
      <c r="C189" s="87" t="s">
        <v>949</v>
      </c>
      <c r="D189" s="87">
        <v>250</v>
      </c>
      <c r="E189" s="87">
        <v>250</v>
      </c>
      <c r="F189" s="21"/>
      <c r="G189" s="163"/>
      <c r="H189" s="163"/>
    </row>
    <row r="190" spans="1:8" ht="30.75" thickBot="1">
      <c r="A190" s="95" t="s">
        <v>841</v>
      </c>
      <c r="B190" s="96" t="s">
        <v>510</v>
      </c>
      <c r="C190" s="87" t="s">
        <v>949</v>
      </c>
      <c r="D190" s="87">
        <v>250</v>
      </c>
      <c r="E190" s="87">
        <v>250</v>
      </c>
      <c r="F190" s="21"/>
      <c r="G190" s="163"/>
      <c r="H190" s="163"/>
    </row>
    <row r="191" spans="1:8" ht="30.75" thickBot="1">
      <c r="A191" s="95" t="s">
        <v>842</v>
      </c>
      <c r="B191" s="99" t="s">
        <v>511</v>
      </c>
      <c r="C191" s="87" t="s">
        <v>949</v>
      </c>
      <c r="D191" s="87">
        <v>270</v>
      </c>
      <c r="E191" s="87">
        <v>270</v>
      </c>
      <c r="F191" s="21"/>
      <c r="G191" s="163"/>
      <c r="H191" s="163"/>
    </row>
    <row r="192" spans="1:8" ht="30.75" thickBot="1">
      <c r="A192" s="85" t="s">
        <v>843</v>
      </c>
      <c r="B192" s="93" t="s">
        <v>512</v>
      </c>
      <c r="C192" s="87" t="s">
        <v>949</v>
      </c>
      <c r="D192" s="87">
        <v>250</v>
      </c>
      <c r="E192" s="87">
        <v>250</v>
      </c>
      <c r="F192" s="21"/>
      <c r="G192" s="163"/>
      <c r="H192" s="163"/>
    </row>
    <row r="193" spans="1:8" ht="30.75" thickBot="1">
      <c r="A193" s="95" t="s">
        <v>844</v>
      </c>
      <c r="B193" s="96" t="s">
        <v>513</v>
      </c>
      <c r="C193" s="87" t="s">
        <v>949</v>
      </c>
      <c r="D193" s="87">
        <v>250</v>
      </c>
      <c r="E193" s="87">
        <v>250</v>
      </c>
      <c r="F193" s="21"/>
      <c r="G193" s="163"/>
      <c r="H193" s="163"/>
    </row>
    <row r="194" spans="1:8" ht="30.75" thickBot="1">
      <c r="A194" s="95" t="s">
        <v>845</v>
      </c>
      <c r="B194" s="96" t="s">
        <v>514</v>
      </c>
      <c r="C194" s="87" t="s">
        <v>949</v>
      </c>
      <c r="D194" s="87">
        <v>270</v>
      </c>
      <c r="E194" s="87">
        <v>270</v>
      </c>
      <c r="F194" s="21"/>
      <c r="G194" s="163"/>
      <c r="H194" s="163"/>
    </row>
    <row r="195" spans="1:8" ht="30.75" thickBot="1">
      <c r="A195" s="92" t="s">
        <v>846</v>
      </c>
      <c r="B195" s="93" t="s">
        <v>515</v>
      </c>
      <c r="C195" s="87" t="s">
        <v>949</v>
      </c>
      <c r="D195" s="87">
        <v>270</v>
      </c>
      <c r="E195" s="87">
        <v>270</v>
      </c>
      <c r="F195" s="21"/>
      <c r="G195" s="163"/>
      <c r="H195" s="163"/>
    </row>
    <row r="196" spans="1:8" ht="30.75" thickBot="1">
      <c r="A196" s="95" t="s">
        <v>847</v>
      </c>
      <c r="B196" s="96" t="s">
        <v>516</v>
      </c>
      <c r="C196" s="87" t="s">
        <v>949</v>
      </c>
      <c r="D196" s="87">
        <v>250</v>
      </c>
      <c r="E196" s="87">
        <v>250</v>
      </c>
      <c r="F196" s="21"/>
      <c r="G196" s="163"/>
      <c r="H196" s="163"/>
    </row>
    <row r="197" spans="1:8" ht="30.75" thickBot="1">
      <c r="A197" s="110" t="s">
        <v>848</v>
      </c>
      <c r="B197" s="96" t="s">
        <v>517</v>
      </c>
      <c r="C197" s="87" t="s">
        <v>949</v>
      </c>
      <c r="D197" s="87">
        <v>200</v>
      </c>
      <c r="E197" s="87">
        <v>200</v>
      </c>
      <c r="F197" s="21"/>
      <c r="G197" s="163"/>
      <c r="H197" s="163"/>
    </row>
    <row r="198" spans="1:8" ht="30.75" thickBot="1">
      <c r="A198" s="85" t="s">
        <v>849</v>
      </c>
      <c r="B198" s="93" t="s">
        <v>518</v>
      </c>
      <c r="C198" s="87" t="s">
        <v>949</v>
      </c>
      <c r="D198" s="87">
        <v>240</v>
      </c>
      <c r="E198" s="87">
        <v>240</v>
      </c>
      <c r="F198" s="21"/>
      <c r="G198" s="163"/>
      <c r="H198" s="163"/>
    </row>
    <row r="199" spans="1:8" ht="30.75" thickBot="1">
      <c r="A199" s="95" t="s">
        <v>850</v>
      </c>
      <c r="B199" s="96" t="s">
        <v>519</v>
      </c>
      <c r="C199" s="87" t="s">
        <v>949</v>
      </c>
      <c r="D199" s="87">
        <v>200</v>
      </c>
      <c r="E199" s="87">
        <v>200</v>
      </c>
      <c r="F199" s="21"/>
      <c r="G199" s="163"/>
      <c r="H199" s="163"/>
    </row>
    <row r="200" spans="1:8" ht="30.75" thickBot="1">
      <c r="A200" s="95" t="s">
        <v>851</v>
      </c>
      <c r="B200" s="96" t="s">
        <v>520</v>
      </c>
      <c r="C200" s="87" t="s">
        <v>949</v>
      </c>
      <c r="D200" s="87">
        <v>380</v>
      </c>
      <c r="E200" s="87">
        <v>380</v>
      </c>
      <c r="F200" s="21"/>
      <c r="G200" s="163"/>
      <c r="H200" s="163"/>
    </row>
    <row r="201" spans="1:8" ht="30.75" thickBot="1">
      <c r="A201" s="95" t="s">
        <v>852</v>
      </c>
      <c r="B201" s="99" t="s">
        <v>521</v>
      </c>
      <c r="C201" s="87" t="s">
        <v>949</v>
      </c>
      <c r="D201" s="87">
        <v>350</v>
      </c>
      <c r="E201" s="87">
        <v>350</v>
      </c>
      <c r="F201" s="21"/>
      <c r="G201" s="163"/>
      <c r="H201" s="163"/>
    </row>
    <row r="202" spans="1:8" ht="30.75" thickBot="1">
      <c r="A202" s="95" t="s">
        <v>853</v>
      </c>
      <c r="B202" s="96" t="s">
        <v>522</v>
      </c>
      <c r="C202" s="87" t="s">
        <v>949</v>
      </c>
      <c r="D202" s="87">
        <v>200</v>
      </c>
      <c r="E202" s="87">
        <v>200</v>
      </c>
      <c r="F202" s="21"/>
      <c r="G202" s="163"/>
      <c r="H202" s="163"/>
    </row>
    <row r="203" spans="1:8" ht="30.75" thickBot="1">
      <c r="A203" s="95" t="s">
        <v>854</v>
      </c>
      <c r="B203" s="96" t="s">
        <v>523</v>
      </c>
      <c r="C203" s="87" t="s">
        <v>949</v>
      </c>
      <c r="D203" s="87">
        <v>900</v>
      </c>
      <c r="E203" s="87">
        <v>900</v>
      </c>
      <c r="F203" s="21"/>
      <c r="G203" s="163"/>
      <c r="H203" s="163"/>
    </row>
    <row r="204" spans="1:8" ht="30.75" thickBot="1">
      <c r="A204" s="95" t="s">
        <v>855</v>
      </c>
      <c r="B204" s="96" t="s">
        <v>524</v>
      </c>
      <c r="C204" s="87" t="s">
        <v>949</v>
      </c>
      <c r="D204" s="87">
        <v>270</v>
      </c>
      <c r="E204" s="87">
        <v>270</v>
      </c>
      <c r="F204" s="21"/>
      <c r="G204" s="163"/>
      <c r="H204" s="163"/>
    </row>
    <row r="205" spans="1:8" ht="30.75" thickBot="1">
      <c r="A205" s="95" t="s">
        <v>856</v>
      </c>
      <c r="B205" s="96" t="s">
        <v>525</v>
      </c>
      <c r="C205" s="87" t="s">
        <v>949</v>
      </c>
      <c r="D205" s="87">
        <v>400</v>
      </c>
      <c r="E205" s="87">
        <v>400</v>
      </c>
      <c r="F205" s="21"/>
      <c r="G205" s="163"/>
      <c r="H205" s="163"/>
    </row>
    <row r="206" spans="1:8" ht="30.75" thickBot="1">
      <c r="A206" s="95" t="s">
        <v>857</v>
      </c>
      <c r="B206" s="96" t="s">
        <v>526</v>
      </c>
      <c r="C206" s="87" t="s">
        <v>949</v>
      </c>
      <c r="D206" s="87">
        <v>250</v>
      </c>
      <c r="E206" s="87">
        <v>250</v>
      </c>
      <c r="F206" s="21"/>
      <c r="G206" s="163"/>
      <c r="H206" s="163"/>
    </row>
    <row r="207" spans="1:8" ht="45.75" thickBot="1">
      <c r="A207" s="95" t="s">
        <v>858</v>
      </c>
      <c r="B207" s="99" t="s">
        <v>527</v>
      </c>
      <c r="C207" s="87" t="s">
        <v>949</v>
      </c>
      <c r="D207" s="87">
        <v>250</v>
      </c>
      <c r="E207" s="87">
        <v>250</v>
      </c>
      <c r="F207" s="21"/>
      <c r="G207" s="163"/>
      <c r="H207" s="163"/>
    </row>
    <row r="208" spans="1:8" ht="45.75" thickBot="1">
      <c r="A208" s="85" t="s">
        <v>859</v>
      </c>
      <c r="B208" s="106" t="s">
        <v>528</v>
      </c>
      <c r="C208" s="87" t="s">
        <v>949</v>
      </c>
      <c r="D208" s="87">
        <v>270</v>
      </c>
      <c r="E208" s="87">
        <v>270</v>
      </c>
      <c r="F208" s="21"/>
      <c r="G208" s="163"/>
      <c r="H208" s="163"/>
    </row>
    <row r="209" spans="1:8" ht="30.75" thickBot="1">
      <c r="A209" s="95" t="s">
        <v>860</v>
      </c>
      <c r="B209" s="96" t="s">
        <v>529</v>
      </c>
      <c r="C209" s="87" t="s">
        <v>949</v>
      </c>
      <c r="D209" s="87">
        <v>250</v>
      </c>
      <c r="E209" s="87">
        <v>250</v>
      </c>
      <c r="F209" s="21"/>
      <c r="G209" s="163"/>
      <c r="H209" s="163"/>
    </row>
    <row r="210" spans="1:8" ht="30.75" thickBot="1">
      <c r="A210" s="85" t="s">
        <v>861</v>
      </c>
      <c r="B210" s="93" t="s">
        <v>530</v>
      </c>
      <c r="C210" s="87" t="s">
        <v>949</v>
      </c>
      <c r="D210" s="87">
        <v>250</v>
      </c>
      <c r="E210" s="87">
        <v>250</v>
      </c>
      <c r="F210" s="21"/>
      <c r="G210" s="163"/>
      <c r="H210" s="163"/>
    </row>
    <row r="211" spans="1:8" ht="45.75" thickBot="1">
      <c r="A211" s="95" t="s">
        <v>862</v>
      </c>
      <c r="B211" s="99" t="s">
        <v>531</v>
      </c>
      <c r="C211" s="87" t="s">
        <v>949</v>
      </c>
      <c r="D211" s="87">
        <v>270</v>
      </c>
      <c r="E211" s="87">
        <v>270</v>
      </c>
      <c r="F211" s="21"/>
      <c r="G211" s="163"/>
      <c r="H211" s="163"/>
    </row>
    <row r="212" spans="1:8" ht="30.75" thickBot="1">
      <c r="A212" s="95" t="s">
        <v>863</v>
      </c>
      <c r="B212" s="96" t="s">
        <v>532</v>
      </c>
      <c r="C212" s="87" t="s">
        <v>949</v>
      </c>
      <c r="D212" s="87">
        <v>250</v>
      </c>
      <c r="E212" s="87">
        <v>250</v>
      </c>
      <c r="F212" s="21"/>
      <c r="G212" s="163"/>
      <c r="H212" s="163"/>
    </row>
    <row r="213" spans="1:8" ht="30.75" thickBot="1">
      <c r="A213" s="95" t="s">
        <v>864</v>
      </c>
      <c r="B213" s="96" t="s">
        <v>533</v>
      </c>
      <c r="C213" s="87" t="s">
        <v>949</v>
      </c>
      <c r="D213" s="87">
        <v>250</v>
      </c>
      <c r="E213" s="87">
        <v>250</v>
      </c>
      <c r="F213" s="21"/>
      <c r="G213" s="163"/>
      <c r="H213" s="163"/>
    </row>
    <row r="214" spans="1:8" ht="30.75" thickBot="1">
      <c r="A214" s="95" t="s">
        <v>865</v>
      </c>
      <c r="B214" s="96" t="s">
        <v>534</v>
      </c>
      <c r="C214" s="87" t="s">
        <v>949</v>
      </c>
      <c r="D214" s="87">
        <v>250</v>
      </c>
      <c r="E214" s="87">
        <v>250</v>
      </c>
      <c r="F214" s="21"/>
      <c r="G214" s="163"/>
      <c r="H214" s="163"/>
    </row>
    <row r="215" spans="1:8" ht="30.75" thickBot="1">
      <c r="A215" s="95" t="s">
        <v>866</v>
      </c>
      <c r="B215" s="96" t="s">
        <v>535</v>
      </c>
      <c r="C215" s="87" t="s">
        <v>949</v>
      </c>
      <c r="D215" s="87">
        <v>300</v>
      </c>
      <c r="E215" s="87">
        <v>300</v>
      </c>
      <c r="F215" s="21"/>
      <c r="G215" s="163"/>
      <c r="H215" s="163"/>
    </row>
    <row r="216" spans="1:8" ht="45.75" thickBot="1">
      <c r="A216" s="95" t="s">
        <v>867</v>
      </c>
      <c r="B216" s="99" t="s">
        <v>536</v>
      </c>
      <c r="C216" s="87" t="s">
        <v>949</v>
      </c>
      <c r="D216" s="87">
        <v>350</v>
      </c>
      <c r="E216" s="87">
        <v>350</v>
      </c>
      <c r="F216" s="21"/>
      <c r="G216" s="163"/>
      <c r="H216" s="163"/>
    </row>
    <row r="217" spans="1:8" ht="30.75" thickBot="1">
      <c r="A217" s="95" t="s">
        <v>868</v>
      </c>
      <c r="B217" s="96" t="s">
        <v>537</v>
      </c>
      <c r="C217" s="87" t="s">
        <v>949</v>
      </c>
      <c r="D217" s="87">
        <v>250</v>
      </c>
      <c r="E217" s="87">
        <v>250</v>
      </c>
      <c r="F217" s="21"/>
      <c r="G217" s="163"/>
      <c r="H217" s="163"/>
    </row>
    <row r="218" spans="1:8" ht="30.75" thickBot="1">
      <c r="A218" s="95" t="s">
        <v>869</v>
      </c>
      <c r="B218" s="96" t="s">
        <v>538</v>
      </c>
      <c r="C218" s="87" t="s">
        <v>949</v>
      </c>
      <c r="D218" s="87">
        <v>270</v>
      </c>
      <c r="E218" s="87">
        <v>270</v>
      </c>
      <c r="F218" s="21"/>
      <c r="G218" s="163"/>
      <c r="H218" s="163"/>
    </row>
    <row r="219" spans="1:8" ht="30.75" thickBot="1">
      <c r="A219" s="95" t="s">
        <v>870</v>
      </c>
      <c r="B219" s="96" t="s">
        <v>539</v>
      </c>
      <c r="C219" s="87" t="s">
        <v>949</v>
      </c>
      <c r="D219" s="87">
        <v>250</v>
      </c>
      <c r="E219" s="87">
        <v>250</v>
      </c>
      <c r="F219" s="21"/>
      <c r="G219" s="163"/>
      <c r="H219" s="163"/>
    </row>
    <row r="220" spans="1:8" ht="30.75" thickBot="1">
      <c r="A220" s="95" t="s">
        <v>871</v>
      </c>
      <c r="B220" s="96" t="s">
        <v>540</v>
      </c>
      <c r="C220" s="87" t="s">
        <v>949</v>
      </c>
      <c r="D220" s="87">
        <v>250</v>
      </c>
      <c r="E220" s="87">
        <v>250</v>
      </c>
      <c r="F220" s="21"/>
      <c r="G220" s="163"/>
      <c r="H220" s="163"/>
    </row>
    <row r="221" spans="1:8" ht="30.75" thickBot="1">
      <c r="A221" s="95" t="s">
        <v>872</v>
      </c>
      <c r="B221" s="96" t="s">
        <v>541</v>
      </c>
      <c r="C221" s="87" t="s">
        <v>949</v>
      </c>
      <c r="D221" s="87">
        <v>250</v>
      </c>
      <c r="E221" s="87">
        <v>250</v>
      </c>
      <c r="F221" s="21"/>
      <c r="G221" s="163"/>
      <c r="H221" s="163"/>
    </row>
    <row r="222" spans="1:8" ht="30.75" thickBot="1">
      <c r="A222" s="95" t="s">
        <v>873</v>
      </c>
      <c r="B222" s="99" t="s">
        <v>542</v>
      </c>
      <c r="C222" s="87" t="s">
        <v>949</v>
      </c>
      <c r="D222" s="87">
        <v>270</v>
      </c>
      <c r="E222" s="87">
        <v>270</v>
      </c>
      <c r="F222" s="21"/>
      <c r="G222" s="163"/>
      <c r="H222" s="163"/>
    </row>
    <row r="223" spans="1:8" ht="45.75" thickBot="1">
      <c r="A223" s="95" t="s">
        <v>874</v>
      </c>
      <c r="B223" s="99" t="s">
        <v>543</v>
      </c>
      <c r="C223" s="87" t="s">
        <v>949</v>
      </c>
      <c r="D223" s="87">
        <v>270</v>
      </c>
      <c r="E223" s="87">
        <v>270</v>
      </c>
      <c r="F223" s="21"/>
      <c r="G223" s="163"/>
      <c r="H223" s="163"/>
    </row>
    <row r="224" spans="1:8" ht="30.75" thickBot="1">
      <c r="A224" s="95" t="s">
        <v>875</v>
      </c>
      <c r="B224" s="99" t="s">
        <v>544</v>
      </c>
      <c r="C224" s="87" t="s">
        <v>949</v>
      </c>
      <c r="D224" s="87">
        <v>250</v>
      </c>
      <c r="E224" s="87">
        <v>250</v>
      </c>
      <c r="F224" s="21"/>
      <c r="G224" s="163"/>
      <c r="H224" s="163"/>
    </row>
    <row r="225" spans="1:8" ht="45.75" thickBot="1">
      <c r="A225" s="95" t="s">
        <v>876</v>
      </c>
      <c r="B225" s="99" t="s">
        <v>545</v>
      </c>
      <c r="C225" s="87" t="s">
        <v>949</v>
      </c>
      <c r="D225" s="87">
        <v>270</v>
      </c>
      <c r="E225" s="87">
        <v>270</v>
      </c>
      <c r="F225" s="21"/>
      <c r="G225" s="163"/>
      <c r="H225" s="163"/>
    </row>
    <row r="226" spans="1:8" ht="45.75" thickBot="1">
      <c r="A226" s="95" t="s">
        <v>877</v>
      </c>
      <c r="B226" s="99" t="s">
        <v>546</v>
      </c>
      <c r="C226" s="87" t="s">
        <v>949</v>
      </c>
      <c r="D226" s="87">
        <v>250</v>
      </c>
      <c r="E226" s="87">
        <v>250</v>
      </c>
      <c r="F226" s="21"/>
      <c r="G226" s="163"/>
      <c r="H226" s="163"/>
    </row>
    <row r="227" spans="1:8" ht="45.75" thickBot="1">
      <c r="A227" s="111" t="s">
        <v>878</v>
      </c>
      <c r="B227" s="99" t="s">
        <v>547</v>
      </c>
      <c r="C227" s="87" t="s">
        <v>949</v>
      </c>
      <c r="D227" s="87">
        <v>270</v>
      </c>
      <c r="E227" s="87">
        <v>270</v>
      </c>
      <c r="F227" s="21"/>
      <c r="G227" s="163"/>
      <c r="H227" s="163"/>
    </row>
    <row r="228" spans="1:8" ht="30.75" thickBot="1">
      <c r="A228" s="95" t="s">
        <v>879</v>
      </c>
      <c r="B228" s="96" t="s">
        <v>548</v>
      </c>
      <c r="C228" s="87" t="s">
        <v>949</v>
      </c>
      <c r="D228" s="87">
        <v>250</v>
      </c>
      <c r="E228" s="87">
        <v>250</v>
      </c>
      <c r="F228" s="21"/>
      <c r="G228" s="163"/>
      <c r="H228" s="163"/>
    </row>
    <row r="229" spans="1:8" ht="30.75" thickBot="1">
      <c r="A229" s="95" t="s">
        <v>880</v>
      </c>
      <c r="B229" s="99" t="s">
        <v>549</v>
      </c>
      <c r="C229" s="87" t="s">
        <v>949</v>
      </c>
      <c r="D229" s="87">
        <v>250</v>
      </c>
      <c r="E229" s="87">
        <v>250</v>
      </c>
      <c r="F229" s="21"/>
      <c r="G229" s="163"/>
      <c r="H229" s="163"/>
    </row>
    <row r="230" spans="1:8" ht="30.75" thickBot="1">
      <c r="A230" s="92" t="s">
        <v>881</v>
      </c>
      <c r="B230" s="106" t="s">
        <v>550</v>
      </c>
      <c r="C230" s="87" t="s">
        <v>949</v>
      </c>
      <c r="D230" s="87">
        <v>250</v>
      </c>
      <c r="E230" s="87">
        <v>250</v>
      </c>
      <c r="F230" s="21"/>
      <c r="G230" s="163"/>
      <c r="H230" s="163"/>
    </row>
    <row r="231" spans="1:8" ht="45.75" thickBot="1">
      <c r="A231" s="95" t="s">
        <v>882</v>
      </c>
      <c r="B231" s="99" t="s">
        <v>551</v>
      </c>
      <c r="C231" s="87" t="s">
        <v>949</v>
      </c>
      <c r="D231" s="87">
        <v>270</v>
      </c>
      <c r="E231" s="87">
        <v>270</v>
      </c>
      <c r="F231" s="21"/>
      <c r="G231" s="163"/>
      <c r="H231" s="163"/>
    </row>
    <row r="232" spans="1:8" ht="30.75" thickBot="1">
      <c r="A232" s="85" t="s">
        <v>882</v>
      </c>
      <c r="B232" s="93" t="s">
        <v>552</v>
      </c>
      <c r="C232" s="87" t="s">
        <v>949</v>
      </c>
      <c r="D232" s="87">
        <v>250</v>
      </c>
      <c r="E232" s="87">
        <v>250</v>
      </c>
      <c r="F232" s="21"/>
      <c r="G232" s="163"/>
      <c r="H232" s="163"/>
    </row>
    <row r="233" spans="1:8" ht="30.75" thickBot="1">
      <c r="A233" s="95" t="s">
        <v>883</v>
      </c>
      <c r="B233" s="96" t="s">
        <v>553</v>
      </c>
      <c r="C233" s="87" t="s">
        <v>949</v>
      </c>
      <c r="D233" s="87">
        <v>250</v>
      </c>
      <c r="E233" s="87">
        <v>250</v>
      </c>
      <c r="F233" s="21"/>
      <c r="G233" s="163"/>
      <c r="H233" s="163"/>
    </row>
    <row r="234" spans="1:8" ht="30.75" thickBot="1">
      <c r="A234" s="105" t="s">
        <v>884</v>
      </c>
      <c r="B234" s="109" t="s">
        <v>554</v>
      </c>
      <c r="C234" s="87" t="s">
        <v>949</v>
      </c>
      <c r="D234" s="87"/>
      <c r="E234" s="87"/>
      <c r="F234" s="21"/>
      <c r="G234" s="163"/>
      <c r="H234" s="163"/>
    </row>
    <row r="235" spans="1:8" ht="30.75" thickBot="1">
      <c r="A235" s="95" t="s">
        <v>885</v>
      </c>
      <c r="B235" s="96" t="s">
        <v>555</v>
      </c>
      <c r="C235" s="87" t="s">
        <v>949</v>
      </c>
      <c r="D235" s="87"/>
      <c r="E235" s="87"/>
      <c r="F235" s="21"/>
      <c r="G235" s="163"/>
      <c r="H235" s="163"/>
    </row>
    <row r="236" spans="1:8" ht="45.75" thickBot="1">
      <c r="A236" s="95" t="s">
        <v>886</v>
      </c>
      <c r="B236" s="99" t="s">
        <v>556</v>
      </c>
      <c r="C236" s="87" t="s">
        <v>949</v>
      </c>
      <c r="D236" s="87">
        <v>270</v>
      </c>
      <c r="E236" s="87">
        <v>270</v>
      </c>
      <c r="F236" s="21"/>
      <c r="G236" s="163"/>
      <c r="H236" s="163"/>
    </row>
    <row r="237" spans="1:8" ht="30.75" thickBot="1">
      <c r="A237" s="95" t="s">
        <v>887</v>
      </c>
      <c r="B237" s="99" t="s">
        <v>557</v>
      </c>
      <c r="C237" s="87" t="s">
        <v>949</v>
      </c>
      <c r="D237" s="87">
        <v>250</v>
      </c>
      <c r="E237" s="87">
        <v>250</v>
      </c>
      <c r="F237" s="21"/>
      <c r="G237" s="163"/>
      <c r="H237" s="163"/>
    </row>
    <row r="238" spans="1:8" ht="30.75" thickBot="1">
      <c r="A238" s="95" t="s">
        <v>888</v>
      </c>
      <c r="B238" s="96" t="s">
        <v>558</v>
      </c>
      <c r="C238" s="87" t="s">
        <v>949</v>
      </c>
      <c r="D238" s="87">
        <v>165</v>
      </c>
      <c r="E238" s="87">
        <v>165</v>
      </c>
      <c r="F238" s="21"/>
      <c r="G238" s="163"/>
      <c r="H238" s="163"/>
    </row>
    <row r="239" spans="1:8" ht="45.75" thickBot="1">
      <c r="A239" s="95" t="s">
        <v>889</v>
      </c>
      <c r="B239" s="99" t="s">
        <v>559</v>
      </c>
      <c r="C239" s="87" t="s">
        <v>949</v>
      </c>
      <c r="D239" s="87">
        <v>270</v>
      </c>
      <c r="E239" s="87">
        <v>270</v>
      </c>
      <c r="F239" s="21"/>
      <c r="G239" s="163"/>
      <c r="H239" s="163"/>
    </row>
    <row r="240" spans="1:8" ht="30.75" thickBot="1">
      <c r="A240" s="92" t="s">
        <v>890</v>
      </c>
      <c r="B240" s="93" t="s">
        <v>560</v>
      </c>
      <c r="C240" s="87" t="s">
        <v>949</v>
      </c>
      <c r="D240" s="87">
        <v>250</v>
      </c>
      <c r="E240" s="87">
        <v>250</v>
      </c>
      <c r="F240" s="21"/>
      <c r="G240" s="163"/>
      <c r="H240" s="163"/>
    </row>
    <row r="241" spans="1:8" ht="30.75" thickBot="1">
      <c r="A241" s="95" t="s">
        <v>891</v>
      </c>
      <c r="B241" s="112" t="s">
        <v>561</v>
      </c>
      <c r="C241" s="87" t="s">
        <v>949</v>
      </c>
      <c r="D241" s="87">
        <v>250</v>
      </c>
      <c r="E241" s="87">
        <v>250</v>
      </c>
      <c r="F241" s="21"/>
      <c r="G241" s="163"/>
      <c r="H241" s="163"/>
    </row>
    <row r="242" spans="1:8" ht="30.75" thickBot="1">
      <c r="A242" s="95" t="s">
        <v>892</v>
      </c>
      <c r="B242" s="96" t="s">
        <v>562</v>
      </c>
      <c r="C242" s="87" t="s">
        <v>949</v>
      </c>
      <c r="D242" s="87"/>
      <c r="E242" s="87"/>
      <c r="F242" s="21"/>
      <c r="G242" s="163"/>
      <c r="H242" s="163"/>
    </row>
    <row r="243" spans="1:8" ht="30.75" thickBot="1">
      <c r="A243" s="95" t="s">
        <v>893</v>
      </c>
      <c r="B243" s="96" t="s">
        <v>563</v>
      </c>
      <c r="C243" s="87" t="s">
        <v>949</v>
      </c>
      <c r="D243" s="87">
        <v>250</v>
      </c>
      <c r="E243" s="87">
        <v>250</v>
      </c>
      <c r="F243" s="21"/>
      <c r="G243" s="163"/>
      <c r="H243" s="163"/>
    </row>
    <row r="244" spans="1:8" ht="30.75" thickBot="1">
      <c r="A244" s="95" t="s">
        <v>894</v>
      </c>
      <c r="B244" s="112" t="s">
        <v>564</v>
      </c>
      <c r="C244" s="87" t="s">
        <v>949</v>
      </c>
      <c r="D244" s="87">
        <v>250</v>
      </c>
      <c r="E244" s="87">
        <v>250</v>
      </c>
      <c r="F244" s="21"/>
      <c r="G244" s="163"/>
      <c r="H244" s="163"/>
    </row>
    <row r="245" spans="1:8" ht="30.75" thickBot="1">
      <c r="A245" s="95" t="s">
        <v>895</v>
      </c>
      <c r="B245" s="96" t="s">
        <v>565</v>
      </c>
      <c r="C245" s="87" t="s">
        <v>949</v>
      </c>
      <c r="D245" s="87">
        <v>250</v>
      </c>
      <c r="E245" s="87">
        <v>250</v>
      </c>
      <c r="F245" s="21"/>
      <c r="G245" s="163"/>
      <c r="H245" s="163"/>
    </row>
    <row r="246" spans="1:8" ht="30.75" thickBot="1">
      <c r="A246" s="95" t="s">
        <v>896</v>
      </c>
      <c r="B246" s="96" t="s">
        <v>566</v>
      </c>
      <c r="C246" s="87" t="s">
        <v>949</v>
      </c>
      <c r="D246" s="87">
        <v>250</v>
      </c>
      <c r="E246" s="87">
        <v>250</v>
      </c>
      <c r="F246" s="21"/>
      <c r="G246" s="163"/>
      <c r="H246" s="163"/>
    </row>
    <row r="247" spans="1:8" ht="30.75" thickBot="1">
      <c r="A247" s="92" t="s">
        <v>897</v>
      </c>
      <c r="B247" s="93" t="s">
        <v>567</v>
      </c>
      <c r="C247" s="87" t="s">
        <v>949</v>
      </c>
      <c r="D247" s="87">
        <v>250</v>
      </c>
      <c r="E247" s="87">
        <v>250</v>
      </c>
      <c r="F247" s="21"/>
      <c r="G247" s="163"/>
      <c r="H247" s="163"/>
    </row>
    <row r="248" spans="1:8" ht="30.75" thickBot="1">
      <c r="A248" s="85" t="s">
        <v>898</v>
      </c>
      <c r="B248" s="99" t="s">
        <v>568</v>
      </c>
      <c r="C248" s="87" t="s">
        <v>949</v>
      </c>
      <c r="D248" s="87">
        <v>270</v>
      </c>
      <c r="E248" s="87">
        <v>270</v>
      </c>
      <c r="F248" s="21"/>
      <c r="G248" s="163"/>
      <c r="H248" s="163"/>
    </row>
    <row r="249" spans="1:8" ht="30.75" thickBot="1">
      <c r="A249" s="113" t="s">
        <v>899</v>
      </c>
      <c r="B249" s="93" t="s">
        <v>569</v>
      </c>
      <c r="C249" s="87" t="s">
        <v>949</v>
      </c>
      <c r="D249" s="87">
        <v>250</v>
      </c>
      <c r="E249" s="87">
        <v>250</v>
      </c>
      <c r="F249" s="21"/>
      <c r="G249" s="163"/>
      <c r="H249" s="163"/>
    </row>
    <row r="250" spans="1:8" ht="30.75" thickBot="1">
      <c r="A250" s="114" t="s">
        <v>900</v>
      </c>
      <c r="B250" s="93" t="s">
        <v>570</v>
      </c>
      <c r="C250" s="87" t="s">
        <v>949</v>
      </c>
      <c r="D250" s="87">
        <v>250</v>
      </c>
      <c r="E250" s="87">
        <v>250</v>
      </c>
      <c r="F250" s="21"/>
      <c r="G250" s="163"/>
      <c r="H250" s="163"/>
    </row>
    <row r="251" spans="1:8" ht="30.75" thickBot="1">
      <c r="A251" s="115" t="s">
        <v>901</v>
      </c>
      <c r="B251" s="98" t="s">
        <v>571</v>
      </c>
      <c r="C251" s="87" t="s">
        <v>949</v>
      </c>
      <c r="D251" s="87">
        <v>250</v>
      </c>
      <c r="E251" s="87">
        <v>250</v>
      </c>
      <c r="F251" s="21"/>
      <c r="G251" s="163"/>
      <c r="H251" s="163"/>
    </row>
    <row r="252" spans="1:8" ht="30.75" thickBot="1">
      <c r="A252" s="85" t="s">
        <v>902</v>
      </c>
      <c r="B252" s="98" t="s">
        <v>572</v>
      </c>
      <c r="C252" s="87" t="s">
        <v>949</v>
      </c>
      <c r="D252" s="87">
        <v>150</v>
      </c>
      <c r="E252" s="87">
        <v>150</v>
      </c>
      <c r="F252" s="21"/>
      <c r="G252" s="163"/>
      <c r="H252" s="163"/>
    </row>
    <row r="253" spans="1:8" ht="30.75" thickBot="1">
      <c r="A253" s="116" t="s">
        <v>903</v>
      </c>
      <c r="B253" s="93" t="s">
        <v>573</v>
      </c>
      <c r="C253" s="87" t="s">
        <v>949</v>
      </c>
      <c r="D253" s="87">
        <v>150</v>
      </c>
      <c r="E253" s="87">
        <v>150</v>
      </c>
      <c r="F253" s="21"/>
      <c r="G253" s="163"/>
      <c r="H253" s="163"/>
    </row>
    <row r="254" spans="1:8" ht="30.75" thickBot="1">
      <c r="A254" s="116" t="s">
        <v>904</v>
      </c>
      <c r="B254" s="93" t="s">
        <v>574</v>
      </c>
      <c r="C254" s="87" t="s">
        <v>949</v>
      </c>
      <c r="D254" s="87">
        <v>150</v>
      </c>
      <c r="E254" s="87">
        <v>150</v>
      </c>
      <c r="F254" s="21"/>
      <c r="G254" s="163"/>
      <c r="H254" s="163"/>
    </row>
    <row r="255" spans="1:8" ht="30.75" thickBot="1">
      <c r="A255" s="116" t="s">
        <v>905</v>
      </c>
      <c r="B255" s="109" t="s">
        <v>575</v>
      </c>
      <c r="C255" s="87" t="s">
        <v>949</v>
      </c>
      <c r="D255" s="87">
        <v>150</v>
      </c>
      <c r="E255" s="87">
        <v>150</v>
      </c>
      <c r="F255" s="21"/>
      <c r="G255" s="163"/>
      <c r="H255" s="163"/>
    </row>
    <row r="256" spans="1:8" ht="30.75" thickBot="1">
      <c r="A256" s="95" t="s">
        <v>906</v>
      </c>
      <c r="B256" s="96" t="s">
        <v>576</v>
      </c>
      <c r="C256" s="87" t="s">
        <v>949</v>
      </c>
      <c r="D256" s="87">
        <v>129</v>
      </c>
      <c r="E256" s="87">
        <v>129</v>
      </c>
      <c r="F256" s="21"/>
      <c r="G256" s="163"/>
      <c r="H256" s="163"/>
    </row>
    <row r="257" spans="1:8" ht="30.75" thickBot="1">
      <c r="A257" s="95" t="s">
        <v>907</v>
      </c>
      <c r="B257" s="99" t="s">
        <v>577</v>
      </c>
      <c r="C257" s="87" t="s">
        <v>949</v>
      </c>
      <c r="D257" s="87">
        <v>129</v>
      </c>
      <c r="E257" s="87">
        <v>129</v>
      </c>
      <c r="F257" s="21"/>
      <c r="G257" s="163"/>
      <c r="H257" s="163"/>
    </row>
    <row r="258" spans="1:8" ht="30.75" thickBot="1">
      <c r="A258" s="95" t="s">
        <v>908</v>
      </c>
      <c r="B258" s="96" t="s">
        <v>578</v>
      </c>
      <c r="C258" s="87" t="s">
        <v>949</v>
      </c>
      <c r="D258" s="87">
        <v>129</v>
      </c>
      <c r="E258" s="87">
        <v>129</v>
      </c>
      <c r="F258" s="21"/>
      <c r="G258" s="163"/>
      <c r="H258" s="163"/>
    </row>
    <row r="259" spans="1:8" ht="30.75" thickBot="1">
      <c r="A259" s="95" t="s">
        <v>909</v>
      </c>
      <c r="B259" s="96" t="s">
        <v>579</v>
      </c>
      <c r="C259" s="87" t="s">
        <v>949</v>
      </c>
      <c r="D259" s="87">
        <v>129</v>
      </c>
      <c r="E259" s="87">
        <v>129</v>
      </c>
      <c r="F259" s="21"/>
      <c r="G259" s="163"/>
      <c r="H259" s="163"/>
    </row>
    <row r="260" spans="1:8" ht="30.75" thickBot="1">
      <c r="A260" s="95" t="s">
        <v>910</v>
      </c>
      <c r="B260" s="96" t="s">
        <v>580</v>
      </c>
      <c r="C260" s="87" t="s">
        <v>949</v>
      </c>
      <c r="D260" s="87">
        <v>129</v>
      </c>
      <c r="E260" s="87">
        <v>129</v>
      </c>
      <c r="F260" s="21"/>
      <c r="G260" s="163"/>
      <c r="H260" s="163"/>
    </row>
    <row r="261" spans="1:8" ht="30.75" thickBot="1">
      <c r="A261" s="95" t="s">
        <v>911</v>
      </c>
      <c r="B261" s="96" t="s">
        <v>581</v>
      </c>
      <c r="C261" s="87" t="s">
        <v>949</v>
      </c>
      <c r="D261" s="87">
        <v>129</v>
      </c>
      <c r="E261" s="87">
        <v>129</v>
      </c>
      <c r="F261" s="21"/>
      <c r="G261" s="163"/>
      <c r="H261" s="163"/>
    </row>
    <row r="262" spans="1:8" ht="30.75" thickBot="1">
      <c r="A262" s="95" t="s">
        <v>912</v>
      </c>
      <c r="B262" s="96" t="s">
        <v>582</v>
      </c>
      <c r="C262" s="87" t="s">
        <v>949</v>
      </c>
      <c r="D262" s="87">
        <v>129</v>
      </c>
      <c r="E262" s="87">
        <v>129</v>
      </c>
      <c r="F262" s="21"/>
      <c r="G262" s="163"/>
      <c r="H262" s="163"/>
    </row>
    <row r="263" spans="1:8" ht="30.75" thickBot="1">
      <c r="A263" s="95" t="s">
        <v>913</v>
      </c>
      <c r="B263" s="96" t="s">
        <v>583</v>
      </c>
      <c r="C263" s="87" t="s">
        <v>949</v>
      </c>
      <c r="D263" s="87">
        <v>129</v>
      </c>
      <c r="E263" s="87">
        <v>129</v>
      </c>
      <c r="F263" s="21"/>
      <c r="G263" s="163"/>
      <c r="H263" s="163"/>
    </row>
    <row r="264" spans="1:8" ht="45.75" thickBot="1">
      <c r="A264" s="95" t="s">
        <v>914</v>
      </c>
      <c r="B264" s="96" t="s">
        <v>584</v>
      </c>
      <c r="C264" s="87" t="s">
        <v>949</v>
      </c>
      <c r="D264" s="87">
        <v>129</v>
      </c>
      <c r="E264" s="87">
        <v>129</v>
      </c>
      <c r="F264" s="21"/>
      <c r="G264" s="163"/>
      <c r="H264" s="163"/>
    </row>
    <row r="265" spans="1:8" ht="30.75" thickBot="1">
      <c r="A265" s="95" t="s">
        <v>915</v>
      </c>
      <c r="B265" s="96" t="s">
        <v>585</v>
      </c>
      <c r="C265" s="87" t="s">
        <v>949</v>
      </c>
      <c r="D265" s="87">
        <v>129</v>
      </c>
      <c r="E265" s="87">
        <v>129</v>
      </c>
      <c r="F265" s="21"/>
      <c r="G265" s="163"/>
      <c r="H265" s="163"/>
    </row>
    <row r="266" spans="1:8" ht="30.75" thickBot="1">
      <c r="A266" s="95" t="s">
        <v>916</v>
      </c>
      <c r="B266" s="117" t="s">
        <v>586</v>
      </c>
      <c r="C266" s="87" t="s">
        <v>949</v>
      </c>
      <c r="D266" s="87"/>
      <c r="E266" s="87"/>
      <c r="F266" s="21"/>
      <c r="G266" s="163"/>
      <c r="H266" s="163"/>
    </row>
    <row r="267" spans="1:8" ht="30.75" thickBot="1">
      <c r="A267" s="95" t="s">
        <v>917</v>
      </c>
      <c r="B267" s="96" t="s">
        <v>587</v>
      </c>
      <c r="C267" s="87" t="s">
        <v>949</v>
      </c>
      <c r="D267" s="87">
        <v>150</v>
      </c>
      <c r="E267" s="87">
        <v>150</v>
      </c>
      <c r="F267" s="21"/>
      <c r="G267" s="163"/>
      <c r="H267" s="163"/>
    </row>
    <row r="268" spans="1:8" ht="30.75" thickBot="1">
      <c r="A268" s="95" t="s">
        <v>918</v>
      </c>
      <c r="B268" s="96" t="s">
        <v>588</v>
      </c>
      <c r="C268" s="87" t="s">
        <v>949</v>
      </c>
      <c r="D268" s="87">
        <v>150</v>
      </c>
      <c r="E268" s="87">
        <v>150</v>
      </c>
      <c r="F268" s="21"/>
      <c r="G268" s="163"/>
      <c r="H268" s="163"/>
    </row>
    <row r="269" spans="1:8" ht="30.75" thickBot="1">
      <c r="A269" s="95" t="s">
        <v>919</v>
      </c>
      <c r="B269" s="96" t="s">
        <v>589</v>
      </c>
      <c r="C269" s="87" t="s">
        <v>949</v>
      </c>
      <c r="D269" s="87">
        <v>150</v>
      </c>
      <c r="E269" s="87">
        <v>150</v>
      </c>
      <c r="F269" s="21"/>
      <c r="G269" s="163"/>
      <c r="H269" s="163"/>
    </row>
    <row r="270" spans="1:8" ht="30.75" thickBot="1">
      <c r="A270" s="95" t="s">
        <v>920</v>
      </c>
      <c r="B270" s="112" t="s">
        <v>590</v>
      </c>
      <c r="C270" s="87" t="s">
        <v>949</v>
      </c>
      <c r="D270" s="87">
        <v>150</v>
      </c>
      <c r="E270" s="87">
        <v>150</v>
      </c>
      <c r="F270" s="21"/>
      <c r="G270" s="163"/>
      <c r="H270" s="163"/>
    </row>
    <row r="271" spans="1:8" ht="30.75" thickBot="1">
      <c r="A271" s="95" t="s">
        <v>921</v>
      </c>
      <c r="B271" s="99" t="s">
        <v>591</v>
      </c>
      <c r="C271" s="87" t="s">
        <v>949</v>
      </c>
      <c r="D271" s="87">
        <v>150</v>
      </c>
      <c r="E271" s="87">
        <v>150</v>
      </c>
      <c r="F271" s="21"/>
      <c r="G271" s="163"/>
      <c r="H271" s="163"/>
    </row>
    <row r="272" spans="1:8" ht="30.75" thickBot="1">
      <c r="A272" s="95" t="s">
        <v>922</v>
      </c>
      <c r="B272" s="96" t="s">
        <v>592</v>
      </c>
      <c r="C272" s="87" t="s">
        <v>949</v>
      </c>
      <c r="D272" s="87">
        <v>150</v>
      </c>
      <c r="E272" s="87">
        <v>150</v>
      </c>
      <c r="F272" s="21"/>
      <c r="G272" s="163"/>
      <c r="H272" s="163"/>
    </row>
    <row r="273" spans="1:8" ht="30.75" thickBot="1">
      <c r="A273" s="95" t="s">
        <v>923</v>
      </c>
      <c r="B273" s="99" t="s">
        <v>593</v>
      </c>
      <c r="C273" s="87" t="s">
        <v>949</v>
      </c>
      <c r="D273" s="87">
        <v>170</v>
      </c>
      <c r="E273" s="87">
        <v>170</v>
      </c>
      <c r="F273" s="21"/>
      <c r="G273" s="163"/>
      <c r="H273" s="163"/>
    </row>
    <row r="274" spans="1:8" ht="30.75" thickBot="1">
      <c r="A274" s="95" t="s">
        <v>924</v>
      </c>
      <c r="B274" s="96" t="s">
        <v>594</v>
      </c>
      <c r="C274" s="87" t="s">
        <v>949</v>
      </c>
      <c r="D274" s="87">
        <v>170</v>
      </c>
      <c r="E274" s="87">
        <v>170</v>
      </c>
      <c r="F274" s="21"/>
      <c r="G274" s="163"/>
      <c r="H274" s="163"/>
    </row>
    <row r="275" spans="1:8" ht="30.75" thickBot="1">
      <c r="A275" s="95" t="s">
        <v>925</v>
      </c>
      <c r="B275" s="96" t="s">
        <v>595</v>
      </c>
      <c r="C275" s="87" t="s">
        <v>949</v>
      </c>
      <c r="D275" s="87">
        <v>170</v>
      </c>
      <c r="E275" s="87">
        <v>170</v>
      </c>
      <c r="F275" s="21"/>
      <c r="G275" s="163"/>
      <c r="H275" s="163"/>
    </row>
    <row r="276" spans="1:8" ht="30.75" thickBot="1">
      <c r="A276" s="95" t="s">
        <v>926</v>
      </c>
      <c r="B276" s="96" t="s">
        <v>596</v>
      </c>
      <c r="C276" s="87" t="s">
        <v>949</v>
      </c>
      <c r="D276" s="87">
        <v>170</v>
      </c>
      <c r="E276" s="87">
        <v>170</v>
      </c>
      <c r="F276" s="21"/>
      <c r="G276" s="163"/>
      <c r="H276" s="163"/>
    </row>
    <row r="277" spans="1:8" ht="30.75" thickBot="1">
      <c r="A277" s="95" t="s">
        <v>927</v>
      </c>
      <c r="B277" s="96" t="s">
        <v>597</v>
      </c>
      <c r="C277" s="87" t="s">
        <v>949</v>
      </c>
      <c r="D277" s="87">
        <v>170</v>
      </c>
      <c r="E277" s="87">
        <v>170</v>
      </c>
      <c r="F277" s="21"/>
      <c r="G277" s="163"/>
      <c r="H277" s="163"/>
    </row>
    <row r="278" spans="1:8" ht="30.75" thickBot="1">
      <c r="A278" s="95" t="s">
        <v>928</v>
      </c>
      <c r="B278" s="99" t="s">
        <v>598</v>
      </c>
      <c r="C278" s="87" t="s">
        <v>949</v>
      </c>
      <c r="D278" s="87">
        <v>150</v>
      </c>
      <c r="E278" s="87">
        <v>150</v>
      </c>
      <c r="F278" s="21"/>
      <c r="G278" s="163"/>
      <c r="H278" s="163"/>
    </row>
    <row r="279" spans="1:8" ht="30.75" thickBot="1">
      <c r="A279" s="92" t="s">
        <v>929</v>
      </c>
      <c r="B279" s="106" t="s">
        <v>599</v>
      </c>
      <c r="C279" s="87" t="s">
        <v>949</v>
      </c>
      <c r="D279" s="87">
        <v>150</v>
      </c>
      <c r="E279" s="87">
        <v>150</v>
      </c>
      <c r="F279" s="21"/>
      <c r="G279" s="163"/>
      <c r="H279" s="163"/>
    </row>
    <row r="280" spans="1:8" ht="30.75" thickBot="1">
      <c r="A280" s="95" t="s">
        <v>930</v>
      </c>
      <c r="B280" s="96" t="s">
        <v>600</v>
      </c>
      <c r="C280" s="87" t="s">
        <v>949</v>
      </c>
      <c r="D280" s="87">
        <v>170</v>
      </c>
      <c r="E280" s="87">
        <v>170</v>
      </c>
      <c r="F280" s="21"/>
      <c r="G280" s="163"/>
      <c r="H280" s="163"/>
    </row>
    <row r="281" spans="1:8" ht="30.75" thickBot="1">
      <c r="A281" s="95" t="s">
        <v>931</v>
      </c>
      <c r="B281" s="99" t="s">
        <v>601</v>
      </c>
      <c r="C281" s="87" t="s">
        <v>949</v>
      </c>
      <c r="D281" s="87">
        <v>150</v>
      </c>
      <c r="E281" s="87">
        <v>150</v>
      </c>
      <c r="F281" s="21"/>
      <c r="G281" s="163"/>
      <c r="H281" s="163"/>
    </row>
    <row r="282" spans="1:8" ht="30.75" thickBot="1">
      <c r="A282" s="95" t="s">
        <v>932</v>
      </c>
      <c r="B282" s="97" t="s">
        <v>602</v>
      </c>
      <c r="C282" s="87" t="s">
        <v>949</v>
      </c>
      <c r="D282" s="87">
        <v>150</v>
      </c>
      <c r="E282" s="87">
        <v>150</v>
      </c>
      <c r="F282" s="21"/>
      <c r="G282" s="163"/>
      <c r="H282" s="163"/>
    </row>
    <row r="283" spans="1:8" ht="30.75" thickBot="1">
      <c r="A283" s="95" t="s">
        <v>933</v>
      </c>
      <c r="B283" s="96" t="s">
        <v>603</v>
      </c>
      <c r="C283" s="87" t="s">
        <v>949</v>
      </c>
      <c r="D283" s="87">
        <v>150</v>
      </c>
      <c r="E283" s="87">
        <v>150</v>
      </c>
      <c r="F283" s="21"/>
      <c r="G283" s="163"/>
      <c r="H283" s="163"/>
    </row>
    <row r="284" spans="1:8" ht="30.75" thickBot="1">
      <c r="A284" s="95" t="s">
        <v>934</v>
      </c>
      <c r="B284" s="99" t="s">
        <v>604</v>
      </c>
      <c r="C284" s="87" t="s">
        <v>949</v>
      </c>
      <c r="D284" s="87">
        <v>129</v>
      </c>
      <c r="E284" s="87">
        <v>129</v>
      </c>
      <c r="F284" s="21"/>
      <c r="G284" s="163"/>
      <c r="H284" s="163"/>
    </row>
    <row r="285" spans="1:8" ht="30.75" thickBot="1">
      <c r="A285" s="118" t="s">
        <v>935</v>
      </c>
      <c r="B285" s="93" t="s">
        <v>605</v>
      </c>
      <c r="C285" s="87" t="s">
        <v>949</v>
      </c>
      <c r="D285" s="87"/>
      <c r="E285" s="87"/>
      <c r="F285" s="21"/>
      <c r="G285" s="163"/>
      <c r="H285" s="163"/>
    </row>
    <row r="286" spans="1:8" ht="30.75" thickBot="1">
      <c r="A286" s="118" t="s">
        <v>935</v>
      </c>
      <c r="B286" s="93" t="s">
        <v>606</v>
      </c>
      <c r="C286" s="87" t="s">
        <v>949</v>
      </c>
      <c r="D286" s="87">
        <v>200</v>
      </c>
      <c r="E286" s="87">
        <v>200</v>
      </c>
      <c r="F286" s="21"/>
      <c r="G286" s="163"/>
      <c r="H286" s="163"/>
    </row>
    <row r="287" spans="1:8" ht="30.75" thickBot="1">
      <c r="A287" s="118" t="s">
        <v>936</v>
      </c>
      <c r="B287" s="93" t="s">
        <v>607</v>
      </c>
      <c r="C287" s="87" t="s">
        <v>949</v>
      </c>
      <c r="D287" s="87">
        <v>200</v>
      </c>
      <c r="E287" s="87">
        <v>200</v>
      </c>
      <c r="F287" s="21"/>
      <c r="G287" s="163"/>
      <c r="H287" s="163"/>
    </row>
    <row r="288" spans="1:8" ht="30.75" thickBot="1">
      <c r="A288" s="118" t="s">
        <v>937</v>
      </c>
      <c r="B288" s="93" t="s">
        <v>608</v>
      </c>
      <c r="C288" s="87" t="s">
        <v>949</v>
      </c>
      <c r="D288" s="87">
        <v>170</v>
      </c>
      <c r="E288" s="87">
        <v>170</v>
      </c>
      <c r="F288" s="21"/>
      <c r="G288" s="163"/>
      <c r="H288" s="163"/>
    </row>
    <row r="289" spans="1:8" ht="30.75" thickBot="1">
      <c r="A289" s="118" t="s">
        <v>938</v>
      </c>
      <c r="B289" s="93" t="s">
        <v>609</v>
      </c>
      <c r="C289" s="87" t="s">
        <v>949</v>
      </c>
      <c r="D289" s="87">
        <v>170</v>
      </c>
      <c r="E289" s="87">
        <v>170</v>
      </c>
      <c r="F289" s="21"/>
      <c r="G289" s="163"/>
      <c r="H289" s="163"/>
    </row>
    <row r="290" spans="1:8" ht="30.75" thickBot="1">
      <c r="A290" s="118" t="s">
        <v>939</v>
      </c>
      <c r="B290" s="93" t="s">
        <v>610</v>
      </c>
      <c r="C290" s="87" t="s">
        <v>949</v>
      </c>
      <c r="D290" s="87"/>
      <c r="E290" s="87"/>
      <c r="F290" s="21"/>
      <c r="G290" s="163"/>
      <c r="H290" s="163"/>
    </row>
    <row r="291" spans="1:8" ht="30.75" thickBot="1">
      <c r="A291" s="118" t="s">
        <v>940</v>
      </c>
      <c r="B291" s="93" t="s">
        <v>611</v>
      </c>
      <c r="C291" s="87" t="s">
        <v>949</v>
      </c>
      <c r="D291" s="87">
        <v>200</v>
      </c>
      <c r="E291" s="87">
        <v>200</v>
      </c>
      <c r="F291" s="21"/>
      <c r="G291" s="163"/>
      <c r="H291" s="163"/>
    </row>
    <row r="292" spans="1:8" ht="30.75" thickBot="1">
      <c r="A292" s="118" t="s">
        <v>941</v>
      </c>
      <c r="B292" s="93" t="s">
        <v>612</v>
      </c>
      <c r="C292" s="87" t="s">
        <v>949</v>
      </c>
      <c r="D292" s="87">
        <v>200</v>
      </c>
      <c r="E292" s="87">
        <v>200</v>
      </c>
      <c r="F292" s="21"/>
      <c r="G292" s="163"/>
      <c r="H292" s="163"/>
    </row>
    <row r="293" spans="1:8" ht="30.75" thickBot="1">
      <c r="A293" s="118" t="s">
        <v>942</v>
      </c>
      <c r="B293" s="93" t="s">
        <v>613</v>
      </c>
      <c r="C293" s="87" t="s">
        <v>949</v>
      </c>
      <c r="D293" s="87">
        <v>200</v>
      </c>
      <c r="E293" s="87">
        <v>200</v>
      </c>
      <c r="F293" s="21"/>
      <c r="G293" s="163"/>
      <c r="H293" s="163"/>
    </row>
    <row r="294" spans="1:8" ht="30.75" thickBot="1">
      <c r="A294" s="118" t="s">
        <v>943</v>
      </c>
      <c r="B294" s="93" t="s">
        <v>614</v>
      </c>
      <c r="C294" s="87" t="s">
        <v>949</v>
      </c>
      <c r="D294" s="87">
        <v>200</v>
      </c>
      <c r="E294" s="87">
        <v>200</v>
      </c>
      <c r="F294" s="21"/>
      <c r="G294" s="163"/>
      <c r="H294" s="163"/>
    </row>
    <row r="295" spans="1:8" ht="30.75" thickBot="1">
      <c r="A295" s="118" t="s">
        <v>944</v>
      </c>
      <c r="B295" s="93" t="s">
        <v>615</v>
      </c>
      <c r="C295" s="87" t="s">
        <v>949</v>
      </c>
      <c r="D295" s="87">
        <v>200</v>
      </c>
      <c r="E295" s="87">
        <v>200</v>
      </c>
      <c r="F295" s="21"/>
      <c r="G295" s="163"/>
      <c r="H295" s="163"/>
    </row>
    <row r="296" spans="1:8" ht="30.75" thickBot="1">
      <c r="A296" s="118" t="s">
        <v>945</v>
      </c>
      <c r="B296" s="93" t="s">
        <v>616</v>
      </c>
      <c r="C296" s="87" t="s">
        <v>949</v>
      </c>
      <c r="D296" s="87"/>
      <c r="E296" s="87"/>
      <c r="F296" s="21"/>
      <c r="G296" s="163"/>
      <c r="H296" s="163"/>
    </row>
    <row r="297" spans="1:8" ht="30.75" thickBot="1">
      <c r="A297" s="119" t="s">
        <v>946</v>
      </c>
      <c r="B297" s="96" t="s">
        <v>617</v>
      </c>
      <c r="C297" s="87" t="s">
        <v>949</v>
      </c>
      <c r="D297" s="87">
        <v>400</v>
      </c>
      <c r="E297" s="87">
        <v>400</v>
      </c>
      <c r="F297" s="21"/>
      <c r="G297" s="163"/>
      <c r="H297" s="163"/>
    </row>
    <row r="298" ht="15">
      <c r="C298" s="87"/>
    </row>
  </sheetData>
  <sheetProtection/>
  <mergeCells count="303">
    <mergeCell ref="B1:H1"/>
    <mergeCell ref="B3:H3"/>
    <mergeCell ref="G4:H4"/>
    <mergeCell ref="G9:H9"/>
    <mergeCell ref="G8:H8"/>
    <mergeCell ref="G5:H5"/>
    <mergeCell ref="G6:H6"/>
    <mergeCell ref="G7:H7"/>
    <mergeCell ref="B2:H2"/>
    <mergeCell ref="A7:B7"/>
    <mergeCell ref="G10:H10"/>
    <mergeCell ref="G11:H11"/>
    <mergeCell ref="A12:B12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A29:B29"/>
    <mergeCell ref="G29:H29"/>
    <mergeCell ref="G30:H30"/>
    <mergeCell ref="G31:H31"/>
    <mergeCell ref="G32:H32"/>
    <mergeCell ref="G33:H33"/>
    <mergeCell ref="G34:H34"/>
    <mergeCell ref="A35:B35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A51:B51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A154:B154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38:H238"/>
    <mergeCell ref="G239:H239"/>
    <mergeCell ref="G240:H240"/>
    <mergeCell ref="G241:H241"/>
    <mergeCell ref="G242:H242"/>
    <mergeCell ref="G243:H24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74:H274"/>
    <mergeCell ref="G275:H275"/>
    <mergeCell ref="G276:H276"/>
    <mergeCell ref="G277:H277"/>
    <mergeCell ref="G278:H278"/>
    <mergeCell ref="G279:H279"/>
    <mergeCell ref="G280:H280"/>
    <mergeCell ref="G292:H292"/>
    <mergeCell ref="G281:H281"/>
    <mergeCell ref="G282:H282"/>
    <mergeCell ref="G283:H283"/>
    <mergeCell ref="G284:H284"/>
    <mergeCell ref="G285:H285"/>
    <mergeCell ref="G286:H286"/>
    <mergeCell ref="G293:H293"/>
    <mergeCell ref="G294:H294"/>
    <mergeCell ref="G295:H295"/>
    <mergeCell ref="G296:H296"/>
    <mergeCell ref="G297:H297"/>
    <mergeCell ref="G287:H287"/>
    <mergeCell ref="G288:H288"/>
    <mergeCell ref="G289:H289"/>
    <mergeCell ref="G290:H290"/>
    <mergeCell ref="G291:H291"/>
  </mergeCells>
  <printOptions/>
  <pageMargins left="0.5905511811023623" right="0.2362204724409449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90" zoomScalePageLayoutView="0" workbookViewId="0" topLeftCell="A1">
      <selection activeCell="H19" sqref="H19"/>
    </sheetView>
  </sheetViews>
  <sheetFormatPr defaultColWidth="18.75390625" defaultRowHeight="12.75"/>
  <cols>
    <col min="1" max="1" width="6.25390625" style="9" customWidth="1"/>
    <col min="2" max="2" width="47.625" style="9" customWidth="1"/>
    <col min="3" max="16384" width="18.75390625" style="9" customWidth="1"/>
  </cols>
  <sheetData>
    <row r="1" spans="1:8" ht="15">
      <c r="A1" s="18"/>
      <c r="B1" s="182" t="s">
        <v>17</v>
      </c>
      <c r="C1" s="182"/>
      <c r="D1" s="182"/>
      <c r="E1" s="182"/>
      <c r="F1" s="182"/>
      <c r="G1" s="182"/>
      <c r="H1" s="183"/>
    </row>
    <row r="2" spans="1:8" ht="15">
      <c r="A2" s="19"/>
      <c r="B2" s="184" t="s">
        <v>125</v>
      </c>
      <c r="C2" s="184"/>
      <c r="D2" s="184"/>
      <c r="E2" s="184"/>
      <c r="F2" s="184"/>
      <c r="G2" s="184"/>
      <c r="H2" s="185"/>
    </row>
    <row r="3" spans="1:8" ht="15">
      <c r="A3" s="158" t="s">
        <v>0</v>
      </c>
      <c r="B3" s="163" t="s">
        <v>1</v>
      </c>
      <c r="C3" s="163"/>
      <c r="D3" s="163"/>
      <c r="E3" s="163"/>
      <c r="F3" s="163" t="s">
        <v>126</v>
      </c>
      <c r="G3" s="163" t="s">
        <v>2</v>
      </c>
      <c r="H3" s="163"/>
    </row>
    <row r="4" spans="1:8" ht="32.25" customHeight="1">
      <c r="A4" s="159"/>
      <c r="B4" s="163"/>
      <c r="C4" s="163"/>
      <c r="D4" s="163"/>
      <c r="E4" s="163"/>
      <c r="F4" s="163"/>
      <c r="G4" s="4" t="s">
        <v>36</v>
      </c>
      <c r="H4" s="4" t="s">
        <v>37</v>
      </c>
    </row>
    <row r="5" spans="1:8" ht="30" customHeight="1">
      <c r="A5" s="17" t="s">
        <v>3</v>
      </c>
      <c r="B5" s="170" t="s">
        <v>18</v>
      </c>
      <c r="C5" s="170"/>
      <c r="D5" s="170"/>
      <c r="E5" s="170"/>
      <c r="F5" s="20" t="s">
        <v>212</v>
      </c>
      <c r="G5" s="129">
        <v>22739952.4</v>
      </c>
      <c r="H5" s="130">
        <v>22288968.4</v>
      </c>
    </row>
    <row r="6" spans="1:8" ht="30" customHeight="1">
      <c r="A6" s="17" t="s">
        <v>4</v>
      </c>
      <c r="B6" s="170" t="s">
        <v>23</v>
      </c>
      <c r="C6" s="170"/>
      <c r="D6" s="170"/>
      <c r="E6" s="170"/>
      <c r="F6" s="20" t="s">
        <v>212</v>
      </c>
      <c r="G6" s="13"/>
      <c r="H6" s="21"/>
    </row>
    <row r="7" spans="1:8" ht="30" customHeight="1">
      <c r="A7" s="17" t="s">
        <v>5</v>
      </c>
      <c r="B7" s="169" t="s">
        <v>24</v>
      </c>
      <c r="C7" s="170"/>
      <c r="D7" s="170"/>
      <c r="E7" s="172"/>
      <c r="F7" s="20" t="s">
        <v>212</v>
      </c>
      <c r="G7" s="13"/>
      <c r="H7" s="21"/>
    </row>
    <row r="8" spans="1:8" ht="30" customHeight="1">
      <c r="A8" s="17" t="s">
        <v>6</v>
      </c>
      <c r="B8" s="169" t="s">
        <v>25</v>
      </c>
      <c r="C8" s="170"/>
      <c r="D8" s="170"/>
      <c r="E8" s="172"/>
      <c r="F8" s="20" t="s">
        <v>212</v>
      </c>
      <c r="G8" s="20">
        <v>6337950.33</v>
      </c>
      <c r="H8" s="4">
        <v>9194014.74</v>
      </c>
    </row>
    <row r="9" spans="1:8" ht="30" customHeight="1">
      <c r="A9" s="17" t="s">
        <v>7</v>
      </c>
      <c r="B9" s="169" t="s">
        <v>26</v>
      </c>
      <c r="C9" s="170"/>
      <c r="D9" s="170"/>
      <c r="E9" s="172"/>
      <c r="F9" s="20" t="s">
        <v>212</v>
      </c>
      <c r="G9" s="13"/>
      <c r="H9" s="21"/>
    </row>
    <row r="10" spans="1:8" ht="30" customHeight="1">
      <c r="A10" s="17" t="s">
        <v>9</v>
      </c>
      <c r="B10" s="169" t="s">
        <v>27</v>
      </c>
      <c r="C10" s="170"/>
      <c r="D10" s="170"/>
      <c r="E10" s="172"/>
      <c r="F10" s="20" t="s">
        <v>212</v>
      </c>
      <c r="G10" s="13"/>
      <c r="H10" s="21"/>
    </row>
    <row r="11" spans="1:8" ht="30" customHeight="1">
      <c r="A11" s="17" t="s">
        <v>10</v>
      </c>
      <c r="B11" s="169" t="s">
        <v>28</v>
      </c>
      <c r="C11" s="170"/>
      <c r="D11" s="170"/>
      <c r="E11" s="172"/>
      <c r="F11" s="20" t="s">
        <v>213</v>
      </c>
      <c r="G11" s="20">
        <v>4495.1</v>
      </c>
      <c r="H11" s="4">
        <v>4495.1</v>
      </c>
    </row>
    <row r="12" spans="1:8" ht="30" customHeight="1">
      <c r="A12" s="17" t="s">
        <v>11</v>
      </c>
      <c r="B12" s="169" t="s">
        <v>29</v>
      </c>
      <c r="C12" s="170"/>
      <c r="D12" s="170"/>
      <c r="E12" s="172"/>
      <c r="F12" s="20" t="s">
        <v>213</v>
      </c>
      <c r="G12" s="13"/>
      <c r="H12" s="21"/>
    </row>
    <row r="13" spans="1:8" ht="30" customHeight="1">
      <c r="A13" s="17" t="s">
        <v>12</v>
      </c>
      <c r="B13" s="169" t="s">
        <v>30</v>
      </c>
      <c r="C13" s="170"/>
      <c r="D13" s="170"/>
      <c r="E13" s="172"/>
      <c r="F13" s="20" t="s">
        <v>213</v>
      </c>
      <c r="G13" s="13"/>
      <c r="H13" s="21"/>
    </row>
    <row r="14" spans="1:8" ht="30" customHeight="1">
      <c r="A14" s="17" t="s">
        <v>13</v>
      </c>
      <c r="B14" s="169" t="s">
        <v>31</v>
      </c>
      <c r="C14" s="170"/>
      <c r="D14" s="170"/>
      <c r="E14" s="172"/>
      <c r="F14" s="20" t="s">
        <v>214</v>
      </c>
      <c r="G14" s="20">
        <v>7</v>
      </c>
      <c r="H14" s="4">
        <v>7</v>
      </c>
    </row>
    <row r="15" spans="1:8" ht="30" customHeight="1">
      <c r="A15" s="17" t="s">
        <v>19</v>
      </c>
      <c r="B15" s="169" t="s">
        <v>32</v>
      </c>
      <c r="C15" s="170"/>
      <c r="D15" s="170"/>
      <c r="E15" s="172"/>
      <c r="F15" s="20" t="s">
        <v>212</v>
      </c>
      <c r="G15" s="13"/>
      <c r="H15" s="21"/>
    </row>
    <row r="16" spans="1:8" ht="15">
      <c r="A16" s="17"/>
      <c r="B16" s="179" t="s">
        <v>150</v>
      </c>
      <c r="C16" s="180"/>
      <c r="D16" s="180"/>
      <c r="E16" s="181"/>
      <c r="F16" s="20"/>
      <c r="G16" s="13"/>
      <c r="H16" s="21"/>
    </row>
    <row r="17" spans="1:8" ht="30" customHeight="1">
      <c r="A17" s="17" t="s">
        <v>20</v>
      </c>
      <c r="B17" s="169" t="s">
        <v>33</v>
      </c>
      <c r="C17" s="170"/>
      <c r="D17" s="170"/>
      <c r="E17" s="172"/>
      <c r="F17" s="20" t="s">
        <v>212</v>
      </c>
      <c r="G17" s="20" t="s">
        <v>59</v>
      </c>
      <c r="H17" s="21"/>
    </row>
    <row r="18" spans="1:8" ht="30" customHeight="1">
      <c r="A18" s="17" t="s">
        <v>21</v>
      </c>
      <c r="B18" s="169" t="s">
        <v>34</v>
      </c>
      <c r="C18" s="170"/>
      <c r="D18" s="170"/>
      <c r="E18" s="172"/>
      <c r="F18" s="20" t="s">
        <v>212</v>
      </c>
      <c r="G18" s="20" t="s">
        <v>59</v>
      </c>
      <c r="H18" s="21"/>
    </row>
    <row r="19" spans="1:8" ht="30" customHeight="1">
      <c r="A19" s="17" t="s">
        <v>22</v>
      </c>
      <c r="B19" s="169" t="s">
        <v>35</v>
      </c>
      <c r="C19" s="170"/>
      <c r="D19" s="170"/>
      <c r="E19" s="172"/>
      <c r="F19" s="20" t="s">
        <v>212</v>
      </c>
      <c r="G19" s="20" t="s">
        <v>59</v>
      </c>
      <c r="H19" s="4">
        <v>8400108.8</v>
      </c>
    </row>
    <row r="20" ht="15">
      <c r="H20" s="68" t="s">
        <v>221</v>
      </c>
    </row>
    <row r="22" spans="1:8" ht="15" customHeight="1">
      <c r="A22" s="10"/>
      <c r="B22" s="247" t="s">
        <v>222</v>
      </c>
      <c r="C22" s="247"/>
      <c r="D22" s="247"/>
      <c r="E22" s="247"/>
      <c r="F22" s="247"/>
      <c r="G22" s="247"/>
      <c r="H22" s="247"/>
    </row>
    <row r="23" spans="1:7" ht="15">
      <c r="A23" s="10"/>
      <c r="B23" s="10"/>
      <c r="C23" s="10"/>
      <c r="D23" s="10"/>
      <c r="E23" s="10"/>
      <c r="F23" s="10"/>
      <c r="G23" s="10"/>
    </row>
    <row r="24" spans="1:7" ht="15">
      <c r="A24" s="10"/>
      <c r="B24" s="10"/>
      <c r="C24" s="10"/>
      <c r="D24" s="10"/>
      <c r="E24" s="10"/>
      <c r="F24" s="10"/>
      <c r="G24" s="10"/>
    </row>
    <row r="25" spans="1:7" ht="15">
      <c r="A25" s="10"/>
      <c r="B25" s="10"/>
      <c r="C25" s="10"/>
      <c r="D25" s="10"/>
      <c r="E25" s="10"/>
      <c r="F25" s="10"/>
      <c r="G25" s="10"/>
    </row>
    <row r="26" spans="1:7" ht="15">
      <c r="A26" s="10"/>
      <c r="B26" s="10"/>
      <c r="C26" s="10"/>
      <c r="D26" s="10"/>
      <c r="E26" s="10"/>
      <c r="F26" s="10"/>
      <c r="G26" s="10"/>
    </row>
  </sheetData>
  <sheetProtection/>
  <mergeCells count="22">
    <mergeCell ref="B13:E13"/>
    <mergeCell ref="B14:E14"/>
    <mergeCell ref="B15:E15"/>
    <mergeCell ref="B16:E16"/>
    <mergeCell ref="A3:A4"/>
    <mergeCell ref="B3:E4"/>
    <mergeCell ref="F3:F4"/>
    <mergeCell ref="G3:H3"/>
    <mergeCell ref="B5:E5"/>
    <mergeCell ref="B8:E8"/>
    <mergeCell ref="B6:E6"/>
    <mergeCell ref="B7:E7"/>
    <mergeCell ref="B22:H22"/>
    <mergeCell ref="B1:H1"/>
    <mergeCell ref="B2:H2"/>
    <mergeCell ref="B9:E9"/>
    <mergeCell ref="B10:E10"/>
    <mergeCell ref="B17:E17"/>
    <mergeCell ref="B18:E18"/>
    <mergeCell ref="B19:E19"/>
    <mergeCell ref="B11:E11"/>
    <mergeCell ref="B12:E12"/>
  </mergeCells>
  <printOptions/>
  <pageMargins left="0.984251968503937" right="0.2362204724409449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2014-03-20T05:08:56Z</cp:lastPrinted>
  <dcterms:created xsi:type="dcterms:W3CDTF">2010-05-19T10:50:44Z</dcterms:created>
  <dcterms:modified xsi:type="dcterms:W3CDTF">2014-03-24T05:36:39Z</dcterms:modified>
  <cp:category/>
  <cp:version/>
  <cp:contentType/>
  <cp:contentStatus/>
</cp:coreProperties>
</file>